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RIZON CITY CTHA\SEPTEMBER 2021- AUGUST 2022\MONTHLY LEDGERS\"/>
    </mc:Choice>
  </mc:AlternateContent>
  <xr:revisionPtr revIDLastSave="0" documentId="13_ncr:1_{E12AFD7C-5CFA-4D4D-AE96-B5259760B493}" xr6:coauthVersionLast="47" xr6:coauthVersionMax="47" xr10:uidLastSave="{00000000-0000-0000-0000-000000000000}"/>
  <bookViews>
    <workbookView xWindow="-108" yWindow="-108" windowWidth="23256" windowHeight="12576" firstSheet="4" activeTab="4" xr2:uid="{00000000-000D-0000-FFFF-FFFF00000000}"/>
  </bookViews>
  <sheets>
    <sheet name="ACCOUNTING" sheetId="1" r:id="rId1"/>
    <sheet name="DONATIONS" sheetId="2" r:id="rId2"/>
    <sheet name="BUILDING &amp; MAIN." sheetId="4" r:id="rId3"/>
    <sheet name="GROUNDS CONTRACT" sheetId="16" r:id="rId4"/>
    <sheet name="GROUND MAIN" sheetId="5" r:id="rId5"/>
    <sheet name="INSURANCE" sheetId="6" r:id="rId6"/>
    <sheet name="LEGAL" sheetId="8" r:id="rId7"/>
    <sheet name="OFFICE SUPPLIES" sheetId="10" r:id="rId8"/>
    <sheet name="SECRETARY" sheetId="12" r:id="rId9"/>
    <sheet name="WATER" sheetId="15" r:id="rId10"/>
    <sheet name="STREET" sheetId="13" r:id="rId11"/>
    <sheet name="TAXES" sheetId="14" r:id="rId12"/>
    <sheet name="RECAP" sheetId="17" r:id="rId13"/>
    <sheet name="MONTHLY DEPOSITS" sheetId="18" r:id="rId14"/>
    <sheet name="RUNNING CK BALANCE" sheetId="19" r:id="rId15"/>
    <sheet name="NEW YEARS BUDGET FORM" sheetId="20" r:id="rId16"/>
    <sheet name="PAINT PROJECT" sheetId="21" r:id="rId17"/>
    <sheet name="PAINT 2019-2020" sheetId="23" r:id="rId18"/>
    <sheet name="PAVING PROJECT" sheetId="22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5" l="1"/>
  <c r="I45" i="5"/>
  <c r="F19" i="17"/>
  <c r="D33" i="17"/>
  <c r="F3" i="17" l="1"/>
  <c r="G58" i="23" l="1"/>
  <c r="I58" i="23" s="1"/>
  <c r="H59" i="16" l="1"/>
  <c r="I59" i="16" s="1"/>
  <c r="G39" i="21" l="1"/>
  <c r="I39" i="21" s="1"/>
  <c r="F31" i="17" l="1"/>
  <c r="F29" i="17" l="1"/>
  <c r="H19" i="2" l="1"/>
  <c r="F11" i="17" l="1"/>
  <c r="F5" i="17" l="1"/>
  <c r="B29" i="20" l="1"/>
  <c r="B33" i="20" s="1"/>
  <c r="E19" i="19" l="1"/>
  <c r="E15" i="19"/>
  <c r="E8" i="19"/>
  <c r="F8" i="19" s="1"/>
  <c r="D33" i="20"/>
  <c r="F15" i="19" l="1"/>
  <c r="F19" i="19" s="1"/>
  <c r="H25" i="4"/>
  <c r="I25" i="4" s="1"/>
  <c r="H16" i="13"/>
  <c r="H18" i="15" l="1"/>
  <c r="H17" i="14"/>
  <c r="H18" i="10"/>
  <c r="H15" i="8"/>
  <c r="B27" i="17"/>
  <c r="B33" i="17" s="1"/>
  <c r="F33" i="17" s="1"/>
  <c r="F21" i="17"/>
  <c r="H19" i="12"/>
  <c r="H15" i="6"/>
  <c r="H17" i="1"/>
  <c r="I15" i="8" l="1"/>
  <c r="F15" i="17"/>
  <c r="F23" i="17"/>
  <c r="F17" i="17"/>
  <c r="F7" i="17"/>
  <c r="I15" i="6"/>
  <c r="F13" i="17"/>
  <c r="I18" i="15"/>
  <c r="F25" i="17"/>
  <c r="F9" i="17"/>
  <c r="I19" i="2"/>
  <c r="I16" i="13"/>
  <c r="I18" i="10"/>
  <c r="I19" i="12"/>
  <c r="I17" i="14"/>
  <c r="I17" i="1"/>
  <c r="F27" i="17" l="1"/>
</calcChain>
</file>

<file path=xl/sharedStrings.xml><?xml version="1.0" encoding="utf-8"?>
<sst xmlns="http://schemas.openxmlformats.org/spreadsheetml/2006/main" count="591" uniqueCount="283">
  <si>
    <t>ACCOUNTING:</t>
  </si>
  <si>
    <t>DONATIONS</t>
  </si>
  <si>
    <t xml:space="preserve">     MAINTENANCE</t>
  </si>
  <si>
    <t>GROUND</t>
  </si>
  <si>
    <t xml:space="preserve">     MAINTENANCE/SUPPLIES</t>
  </si>
  <si>
    <t>INSURANCE</t>
  </si>
  <si>
    <t>LEGAL FEES</t>
  </si>
  <si>
    <t>OFFICE SUPPLIES</t>
  </si>
  <si>
    <t>SECRETARY</t>
  </si>
  <si>
    <t>STREET PAVING</t>
  </si>
  <si>
    <t>TAXES</t>
  </si>
  <si>
    <t>WATER</t>
  </si>
  <si>
    <t xml:space="preserve">GROUNDS AND </t>
  </si>
  <si>
    <t xml:space="preserve">     MAINTENANCE CONTRACT</t>
  </si>
  <si>
    <t xml:space="preserve">     BOOKKEEPING </t>
  </si>
  <si>
    <t>BUILDING</t>
  </si>
  <si>
    <t xml:space="preserve">     REAL ESTATE &amp; FEDERAL</t>
  </si>
  <si>
    <t>ACCOUNTING</t>
  </si>
  <si>
    <t>BUILDING MAINTENANCE</t>
  </si>
  <si>
    <t>GROUNDS CONTRACT</t>
  </si>
  <si>
    <t>GROUNDS MAINTENANCE/SUPPLIES</t>
  </si>
  <si>
    <t>SECRETARY/BOOKKEEPING</t>
  </si>
  <si>
    <t>STREET PAVING/MAINTENANCE</t>
  </si>
  <si>
    <t>TAXES - REAL ESTATE &amp; FEDERAL</t>
  </si>
  <si>
    <t>CHECK NO.</t>
  </si>
  <si>
    <t>DATE</t>
  </si>
  <si>
    <t>ISSUED TO:</t>
  </si>
  <si>
    <t>AMOUNT</t>
  </si>
  <si>
    <t xml:space="preserve">Balance </t>
  </si>
  <si>
    <t>400.00 A MONTH</t>
  </si>
  <si>
    <t>NEW BUDGET</t>
  </si>
  <si>
    <t>RESERVE / BAD DEBT.</t>
  </si>
  <si>
    <t>80 UNITS X $75.00 X 12 MONTHS=</t>
  </si>
  <si>
    <t>CURRENT EXPENCES</t>
  </si>
  <si>
    <t xml:space="preserve">BALANCE </t>
  </si>
  <si>
    <t>MONTHLY TOTALS</t>
  </si>
  <si>
    <t>YEAR TO DATE</t>
  </si>
  <si>
    <t>RESERVE FOR FUTURE MAJOR PROJ.</t>
  </si>
  <si>
    <t>TOTAL CHECKS WRITTEN 2012-2013</t>
  </si>
  <si>
    <t>JESUS MALDONADO</t>
  </si>
  <si>
    <t>2014-2015</t>
  </si>
  <si>
    <t>Check No.</t>
  </si>
  <si>
    <t>Date</t>
  </si>
  <si>
    <t>Amount</t>
  </si>
  <si>
    <t>PAINT PROJECT 2016-2017</t>
  </si>
  <si>
    <t>VISA</t>
  </si>
  <si>
    <t>JOSE MALDONADO</t>
  </si>
  <si>
    <t>10.08.16</t>
  </si>
  <si>
    <t>10.13.16</t>
  </si>
  <si>
    <t>10.18.16</t>
  </si>
  <si>
    <t>10.22.16</t>
  </si>
  <si>
    <t>10.31.16</t>
  </si>
  <si>
    <t>10.10.16</t>
  </si>
  <si>
    <t>11.15.16</t>
  </si>
  <si>
    <t>11.07.16</t>
  </si>
  <si>
    <t>VICTOR MENDOZA</t>
  </si>
  <si>
    <t>11.12.16</t>
  </si>
  <si>
    <t>11.18.16</t>
  </si>
  <si>
    <t>11.23.16</t>
  </si>
  <si>
    <t>12.05.16</t>
  </si>
  <si>
    <t>01.06.17</t>
  </si>
  <si>
    <t>01.09.17</t>
  </si>
  <si>
    <t>01.14.17</t>
  </si>
  <si>
    <t>01.30.17</t>
  </si>
  <si>
    <t>02.07.17</t>
  </si>
  <si>
    <t>02.13.17</t>
  </si>
  <si>
    <t>02.06.17</t>
  </si>
  <si>
    <t>02.21.17</t>
  </si>
  <si>
    <t>02.22.17</t>
  </si>
  <si>
    <t>02.25.17</t>
  </si>
  <si>
    <t>03.15.17</t>
  </si>
  <si>
    <t xml:space="preserve"> </t>
  </si>
  <si>
    <t>03.21.17</t>
  </si>
  <si>
    <t>05.08.17</t>
  </si>
  <si>
    <t>06.04.17</t>
  </si>
  <si>
    <t>HORIZON REGIONAL MUD</t>
  </si>
  <si>
    <t>LESLIE LeFEBVERE</t>
  </si>
  <si>
    <t>03.03.19</t>
  </si>
  <si>
    <t>06.14.19</t>
  </si>
  <si>
    <t>Receipts</t>
  </si>
  <si>
    <t>PAVING PROJECT 2019-2020</t>
  </si>
  <si>
    <t xml:space="preserve">Check no.  </t>
  </si>
  <si>
    <t>11.13.19</t>
  </si>
  <si>
    <t>ASPHALT SERVICES</t>
  </si>
  <si>
    <t>12.31.19</t>
  </si>
  <si>
    <t>PAINT PROJECT 2019-2020</t>
  </si>
  <si>
    <t>12.16.19</t>
  </si>
  <si>
    <t>12.17.19</t>
  </si>
  <si>
    <t>12.20.19</t>
  </si>
  <si>
    <t># 3 &amp; 6</t>
  </si>
  <si>
    <t>12.27.19</t>
  </si>
  <si>
    <t>Paint</t>
  </si>
  <si>
    <t># 55</t>
  </si>
  <si>
    <t>01.03.20</t>
  </si>
  <si>
    <t>01.15.20</t>
  </si>
  <si>
    <t>01.28.20</t>
  </si>
  <si>
    <t>TH # 52/79</t>
  </si>
  <si>
    <t>01.08.20</t>
  </si>
  <si>
    <t>Th # 54</t>
  </si>
  <si>
    <t>01.13.20</t>
  </si>
  <si>
    <t>TH # 43/22</t>
  </si>
  <si>
    <t>TH #23</t>
  </si>
  <si>
    <t>01.17.20</t>
  </si>
  <si>
    <t>th # 2/6(extra)</t>
  </si>
  <si>
    <t>01.23.20</t>
  </si>
  <si>
    <t>TH # 20</t>
  </si>
  <si>
    <t>01.27.20</t>
  </si>
  <si>
    <t>TH # 32</t>
  </si>
  <si>
    <t>01.29.20</t>
  </si>
  <si>
    <t>TH # 58/68</t>
  </si>
  <si>
    <t>02.03.20</t>
  </si>
  <si>
    <t>02.15.20</t>
  </si>
  <si>
    <t>02.14.20</t>
  </si>
  <si>
    <t>02.28.20</t>
  </si>
  <si>
    <t>02.25.20</t>
  </si>
  <si>
    <t>TH # 18</t>
  </si>
  <si>
    <t>02.12.20</t>
  </si>
  <si>
    <t>TH # 24</t>
  </si>
  <si>
    <t>TH # 47</t>
  </si>
  <si>
    <t>TH # 79</t>
  </si>
  <si>
    <t>02.18.20</t>
  </si>
  <si>
    <t>TH # 57</t>
  </si>
  <si>
    <t>TH # 18/27</t>
  </si>
  <si>
    <t>02.24.20</t>
  </si>
  <si>
    <t>TH # 26/32/36</t>
  </si>
  <si>
    <t>TH # 30/41</t>
  </si>
  <si>
    <t>02.29.20</t>
  </si>
  <si>
    <t>TH # 28/41</t>
  </si>
  <si>
    <t>03.16.20</t>
  </si>
  <si>
    <t>03.10.20</t>
  </si>
  <si>
    <t>TH #'S 10/11</t>
  </si>
  <si>
    <t>TH #1</t>
  </si>
  <si>
    <t>03.25.20</t>
  </si>
  <si>
    <t>TH #13/60</t>
  </si>
  <si>
    <t>03.30.20</t>
  </si>
  <si>
    <t>TH # 59</t>
  </si>
  <si>
    <t>03.31.20</t>
  </si>
  <si>
    <t>TH #'S5/7</t>
  </si>
  <si>
    <t>04.17.20</t>
  </si>
  <si>
    <t>04.15.20</t>
  </si>
  <si>
    <t>04.06.20</t>
  </si>
  <si>
    <t>TH # 17/50/42</t>
  </si>
  <si>
    <t>04.07.20</t>
  </si>
  <si>
    <t>TH # 65/70</t>
  </si>
  <si>
    <t>04.10.20</t>
  </si>
  <si>
    <t>TH # 16/33</t>
  </si>
  <si>
    <t>04.14.20</t>
  </si>
  <si>
    <t>TH # 14/76</t>
  </si>
  <si>
    <t>TH # 38/56</t>
  </si>
  <si>
    <t>TH # 9/4/37/44</t>
  </si>
  <si>
    <t>04.22.20</t>
  </si>
  <si>
    <t>TH # 51</t>
  </si>
  <si>
    <t>04.28.20</t>
  </si>
  <si>
    <t>th # 12/78</t>
  </si>
  <si>
    <t>05.15.20</t>
  </si>
  <si>
    <t>05.19.20</t>
  </si>
  <si>
    <t>05.22.20</t>
  </si>
  <si>
    <t>05.26.20</t>
  </si>
  <si>
    <t>05.04.20</t>
  </si>
  <si>
    <t>34/35/40/43/21</t>
  </si>
  <si>
    <t>05.20.20</t>
  </si>
  <si>
    <t>61/62/68</t>
  </si>
  <si>
    <t>05.25.20</t>
  </si>
  <si>
    <t>31/80</t>
  </si>
  <si>
    <t>06.03.20</t>
  </si>
  <si>
    <t>06.15.20</t>
  </si>
  <si>
    <t>8/67/72</t>
  </si>
  <si>
    <t>06.29.20</t>
  </si>
  <si>
    <t xml:space="preserve">GUERVERA BAUMAN </t>
  </si>
  <si>
    <t>COLDWELL REEDMAN</t>
  </si>
  <si>
    <t>07.01.20</t>
  </si>
  <si>
    <t>07.23.20</t>
  </si>
  <si>
    <t>ROBERT PISENO</t>
  </si>
  <si>
    <t>TH # 77 Receipt</t>
  </si>
  <si>
    <t>BUDGET FOR</t>
  </si>
  <si>
    <t>2020-2021</t>
  </si>
  <si>
    <t>CURRENT EXP</t>
  </si>
  <si>
    <t>BUDGET BALANCE 2020-2021</t>
  </si>
  <si>
    <t>Web-site cost</t>
  </si>
  <si>
    <t>BUDGET BALANCE 2021-2022</t>
  </si>
  <si>
    <t>09.19.21</t>
  </si>
  <si>
    <t>signs</t>
  </si>
  <si>
    <t>09.01.21</t>
  </si>
  <si>
    <t>MIGUEL SAENZ</t>
  </si>
  <si>
    <t>Contract</t>
  </si>
  <si>
    <t>09.15.21</t>
  </si>
  <si>
    <t>09.03.21</t>
  </si>
  <si>
    <t>09.29.21</t>
  </si>
  <si>
    <t>09.17.21</t>
  </si>
  <si>
    <t>CHANCE LITCHFIELD</t>
  </si>
  <si>
    <t>Doors</t>
  </si>
  <si>
    <t>THE HARTFORD</t>
  </si>
  <si>
    <t>Insurance</t>
  </si>
  <si>
    <t>09.18.21</t>
  </si>
  <si>
    <t>10.01.21</t>
  </si>
  <si>
    <t>10.15.21</t>
  </si>
  <si>
    <t>11.01.21</t>
  </si>
  <si>
    <t>11.15.21</t>
  </si>
  <si>
    <t>12.01.21</t>
  </si>
  <si>
    <t>12.15.21</t>
  </si>
  <si>
    <t>10.29.21</t>
  </si>
  <si>
    <t>12.07.21</t>
  </si>
  <si>
    <t>11.02.21</t>
  </si>
  <si>
    <t>12.28.21</t>
  </si>
  <si>
    <t>SHERWIN WILLIAMS</t>
  </si>
  <si>
    <t>11.23.21</t>
  </si>
  <si>
    <t>CESAR MORIN</t>
  </si>
  <si>
    <t>12.08.21</t>
  </si>
  <si>
    <t>11.29.21</t>
  </si>
  <si>
    <t>JJRAMCO</t>
  </si>
  <si>
    <t>Tax prep</t>
  </si>
  <si>
    <t>Ink</t>
  </si>
  <si>
    <t>Stamps</t>
  </si>
  <si>
    <t>Speed posts</t>
  </si>
  <si>
    <t>12.15.22</t>
  </si>
  <si>
    <t>01.03.22</t>
  </si>
  <si>
    <t>01.17.22</t>
  </si>
  <si>
    <t>01.07.22</t>
  </si>
  <si>
    <t>01.24.22</t>
  </si>
  <si>
    <t>U.S. POSTAL SERVICE</t>
  </si>
  <si>
    <t>Post Box</t>
  </si>
  <si>
    <t>RIOLOGY SOLUTIONS</t>
  </si>
  <si>
    <t>Website</t>
  </si>
  <si>
    <t>01.26.22</t>
  </si>
  <si>
    <t>1099's</t>
  </si>
  <si>
    <t>02.03.22</t>
  </si>
  <si>
    <t>02.01.22</t>
  </si>
  <si>
    <t>02.15.22</t>
  </si>
  <si>
    <t>02.18.22</t>
  </si>
  <si>
    <t>02.28.22</t>
  </si>
  <si>
    <t>03.01.22</t>
  </si>
  <si>
    <t>03.15.22</t>
  </si>
  <si>
    <t>03.02.22</t>
  </si>
  <si>
    <t>#69 Paint</t>
  </si>
  <si>
    <t>03.07.22</t>
  </si>
  <si>
    <t xml:space="preserve">STRAIGHT EDGE CONT.  </t>
  </si>
  <si>
    <t>03.09.22</t>
  </si>
  <si>
    <t>03.11.22</t>
  </si>
  <si>
    <t>MIGUEL SAINZ</t>
  </si>
  <si>
    <t>Fertilizer</t>
  </si>
  <si>
    <t>03.18.22</t>
  </si>
  <si>
    <t>Aerator</t>
  </si>
  <si>
    <t>04.01.22</t>
  </si>
  <si>
    <t>04.27.22</t>
  </si>
  <si>
    <t>04.12.22</t>
  </si>
  <si>
    <t>04.04.22</t>
  </si>
  <si>
    <t>04.15.22</t>
  </si>
  <si>
    <t>GRENADO MENDOZA</t>
  </si>
  <si>
    <t>Plumbing repair</t>
  </si>
  <si>
    <t>05.01.22</t>
  </si>
  <si>
    <t>05.15.22</t>
  </si>
  <si>
    <t>05.20.22</t>
  </si>
  <si>
    <t>ALBERT SHAW</t>
  </si>
  <si>
    <t>Cones</t>
  </si>
  <si>
    <t>JACOB MORALES</t>
  </si>
  <si>
    <t>Leak Repair</t>
  </si>
  <si>
    <t>05.25.22</t>
  </si>
  <si>
    <t>05.23.22</t>
  </si>
  <si>
    <t>05.26.22</t>
  </si>
  <si>
    <t>06.01.22</t>
  </si>
  <si>
    <t>Leaks Reapair</t>
  </si>
  <si>
    <t>06.106.22</t>
  </si>
  <si>
    <t>06.16.22</t>
  </si>
  <si>
    <t>06.23.22</t>
  </si>
  <si>
    <t>06.15.22</t>
  </si>
  <si>
    <t>06.06.22</t>
  </si>
  <si>
    <t>06.20.22</t>
  </si>
  <si>
    <t>2021/2022</t>
  </si>
  <si>
    <t>07.01.22</t>
  </si>
  <si>
    <t>07.15.22</t>
  </si>
  <si>
    <t>07.28.22</t>
  </si>
  <si>
    <t>Sprinklers</t>
  </si>
  <si>
    <t>07.28.28</t>
  </si>
  <si>
    <t>07.30.22</t>
  </si>
  <si>
    <t>Mower parts</t>
  </si>
  <si>
    <t>07.28.24</t>
  </si>
  <si>
    <t>Last check</t>
  </si>
  <si>
    <t>08.01.22</t>
  </si>
  <si>
    <t>08.24.22</t>
  </si>
  <si>
    <t>Postabe</t>
  </si>
  <si>
    <t>08.12.22</t>
  </si>
  <si>
    <t>08.30.22</t>
  </si>
  <si>
    <t>08.14.22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</si>
</sst>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6">
    <xf numFmtId="0" fontId="0" fillId="0" borderId="0" xfId="0"/>
    <xf numFmtId="14" fontId="0" fillId="0" borderId="0" xfId="0" applyNumberForma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1" fillId="0" borderId="0" xfId="0" applyNumberFormat="1" applyFont="1"/>
    <xf numFmtId="0" fontId="1" fillId="0" borderId="0" xfId="0" applyFont="1"/>
    <xf numFmtId="0" fontId="2" fillId="0" borderId="0" xfId="0" applyFont="1"/>
    <xf numFmtId="44" fontId="2" fillId="0" borderId="0" xfId="0" applyNumberFormat="1" applyFont="1"/>
    <xf numFmtId="0" fontId="4" fillId="0" borderId="0" xfId="0" applyFont="1"/>
    <xf numFmtId="4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0" xfId="1" applyFont="1"/>
    <xf numFmtId="17" fontId="0" fillId="0" borderId="0" xfId="0" applyNumberFormat="1" applyAlignment="1">
      <alignment horizontal="center"/>
    </xf>
    <xf numFmtId="17" fontId="0" fillId="0" borderId="0" xfId="0" applyNumberForma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44" fontId="1" fillId="0" borderId="1" xfId="0" applyNumberFormat="1" applyFont="1" applyBorder="1"/>
    <xf numFmtId="0" fontId="4" fillId="0" borderId="1" xfId="0" applyFont="1" applyBorder="1"/>
    <xf numFmtId="44" fontId="4" fillId="0" borderId="1" xfId="0" applyNumberFormat="1" applyFont="1" applyBorder="1"/>
    <xf numFmtId="0" fontId="9" fillId="0" borderId="0" xfId="0" applyFont="1" applyAlignment="1">
      <alignment horizontal="center"/>
    </xf>
    <xf numFmtId="44" fontId="8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left"/>
    </xf>
    <xf numFmtId="16" fontId="0" fillId="0" borderId="0" xfId="0" applyNumberFormat="1"/>
    <xf numFmtId="164" fontId="4" fillId="0" borderId="0" xfId="0" applyNumberFormat="1" applyFont="1"/>
    <xf numFmtId="44" fontId="4" fillId="0" borderId="1" xfId="0" applyNumberFormat="1" applyFont="1" applyBorder="1" applyAlignment="1">
      <alignment horizontal="center"/>
    </xf>
    <xf numFmtId="44" fontId="10" fillId="0" borderId="0" xfId="0" applyNumberFormat="1" applyFont="1"/>
    <xf numFmtId="0" fontId="4" fillId="0" borderId="2" xfId="0" applyFont="1" applyBorder="1"/>
    <xf numFmtId="44" fontId="4" fillId="0" borderId="2" xfId="0" applyNumberFormat="1" applyFont="1" applyBorder="1"/>
    <xf numFmtId="44" fontId="4" fillId="0" borderId="2" xfId="0" applyNumberFormat="1" applyFont="1" applyBorder="1" applyAlignment="1">
      <alignment horizontal="center"/>
    </xf>
    <xf numFmtId="8" fontId="4" fillId="0" borderId="0" xfId="0" applyNumberFormat="1" applyFont="1"/>
    <xf numFmtId="0" fontId="4" fillId="0" borderId="3" xfId="0" applyFont="1" applyBorder="1"/>
    <xf numFmtId="44" fontId="4" fillId="0" borderId="3" xfId="0" applyNumberFormat="1" applyFont="1" applyBorder="1"/>
    <xf numFmtId="0" fontId="4" fillId="0" borderId="3" xfId="0" applyFont="1" applyBorder="1" applyAlignment="1">
      <alignment horizontal="center"/>
    </xf>
    <xf numFmtId="44" fontId="11" fillId="0" borderId="0" xfId="0" applyNumberFormat="1" applyFont="1"/>
    <xf numFmtId="44" fontId="4" fillId="0" borderId="0" xfId="1" applyFont="1" applyAlignment="1">
      <alignment horizontal="center"/>
    </xf>
    <xf numFmtId="14" fontId="4" fillId="0" borderId="0" xfId="0" applyNumberFormat="1" applyFont="1" applyAlignment="1">
      <alignment horizontal="left"/>
    </xf>
    <xf numFmtId="17" fontId="4" fillId="0" borderId="0" xfId="0" applyNumberFormat="1" applyFont="1"/>
    <xf numFmtId="0" fontId="4" fillId="0" borderId="1" xfId="0" applyFont="1" applyBorder="1" applyAlignment="1">
      <alignment horizontal="center"/>
    </xf>
    <xf numFmtId="0" fontId="12" fillId="0" borderId="0" xfId="0" applyFont="1"/>
    <xf numFmtId="44" fontId="12" fillId="0" borderId="0" xfId="0" applyNumberFormat="1" applyFont="1"/>
    <xf numFmtId="0" fontId="4" fillId="2" borderId="0" xfId="0" applyFont="1" applyFill="1"/>
    <xf numFmtId="44" fontId="4" fillId="2" borderId="4" xfId="0" applyNumberFormat="1" applyFont="1" applyFill="1" applyBorder="1"/>
    <xf numFmtId="0" fontId="4" fillId="0" borderId="5" xfId="0" applyFont="1" applyBorder="1"/>
    <xf numFmtId="0" fontId="4" fillId="3" borderId="0" xfId="0" applyFont="1" applyFill="1" applyAlignment="1">
      <alignment horizontal="center"/>
    </xf>
    <xf numFmtId="0" fontId="4" fillId="3" borderId="1" xfId="0" applyFont="1" applyFill="1" applyBorder="1"/>
    <xf numFmtId="44" fontId="4" fillId="3" borderId="0" xfId="0" applyNumberFormat="1" applyFont="1" applyFill="1"/>
    <xf numFmtId="0" fontId="4" fillId="3" borderId="0" xfId="0" applyFont="1" applyFill="1"/>
    <xf numFmtId="44" fontId="4" fillId="3" borderId="6" xfId="0" applyNumberFormat="1" applyFont="1" applyFill="1" applyBorder="1"/>
    <xf numFmtId="44" fontId="13" fillId="3" borderId="0" xfId="0" applyNumberFormat="1" applyFont="1" applyFill="1"/>
    <xf numFmtId="44" fontId="4" fillId="3" borderId="1" xfId="0" applyNumberFormat="1" applyFont="1" applyFill="1" applyBorder="1"/>
    <xf numFmtId="0" fontId="12" fillId="3" borderId="0" xfId="0" applyFont="1" applyFill="1"/>
    <xf numFmtId="44" fontId="4" fillId="3" borderId="0" xfId="1" applyFont="1" applyFill="1" applyBorder="1"/>
    <xf numFmtId="0" fontId="0" fillId="3" borderId="0" xfId="0" applyFill="1"/>
    <xf numFmtId="44" fontId="14" fillId="0" borderId="0" xfId="0" applyNumberFormat="1" applyFont="1"/>
    <xf numFmtId="44" fontId="0" fillId="3" borderId="0" xfId="0" applyNumberFormat="1" applyFill="1"/>
    <xf numFmtId="0" fontId="0" fillId="0" borderId="3" xfId="0" applyBorder="1"/>
    <xf numFmtId="44" fontId="0" fillId="0" borderId="3" xfId="1" applyFont="1" applyBorder="1"/>
    <xf numFmtId="44" fontId="0" fillId="0" borderId="1" xfId="1" applyFont="1" applyBorder="1"/>
    <xf numFmtId="44" fontId="13" fillId="0" borderId="0" xfId="1" applyFont="1"/>
    <xf numFmtId="44" fontId="14" fillId="2" borderId="0" xfId="0" applyNumberFormat="1" applyFont="1" applyFill="1"/>
    <xf numFmtId="44" fontId="15" fillId="0" borderId="0" xfId="0" applyNumberFormat="1" applyFont="1"/>
    <xf numFmtId="0" fontId="9" fillId="0" borderId="0" xfId="0" applyFont="1"/>
    <xf numFmtId="0" fontId="0" fillId="0" borderId="0" xfId="0" applyAlignment="1">
      <alignment horizontal="right"/>
    </xf>
    <xf numFmtId="44" fontId="16" fillId="3" borderId="0" xfId="0" applyNumberFormat="1" applyFont="1" applyFill="1"/>
    <xf numFmtId="44" fontId="0" fillId="0" borderId="0" xfId="1" applyFont="1" applyFill="1"/>
    <xf numFmtId="44" fontId="0" fillId="0" borderId="0" xfId="1" applyFont="1" applyBorder="1"/>
    <xf numFmtId="0" fontId="0" fillId="0" borderId="0" xfId="1" applyNumberFormat="1" applyFont="1"/>
    <xf numFmtId="44" fontId="12" fillId="3" borderId="0" xfId="0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9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workbookViewId="0">
      <selection activeCell="H5" sqref="H5"/>
    </sheetView>
  </sheetViews>
  <sheetFormatPr defaultRowHeight="14.4" x14ac:dyDescent="0.3"/>
  <cols>
    <col min="2" max="2" width="10.6640625" bestFit="1" customWidth="1"/>
    <col min="3" max="3" width="9.77734375" bestFit="1" customWidth="1"/>
    <col min="5" max="5" width="10.88671875" customWidth="1"/>
    <col min="8" max="9" width="10.6640625" bestFit="1" customWidth="1"/>
  </cols>
  <sheetData>
    <row r="1" spans="1:9" x14ac:dyDescent="0.3">
      <c r="A1" t="s">
        <v>0</v>
      </c>
      <c r="D1" s="70" t="s">
        <v>179</v>
      </c>
      <c r="E1" s="70"/>
      <c r="F1" s="70"/>
      <c r="G1" s="70"/>
      <c r="H1" s="70"/>
      <c r="I1" s="62">
        <v>500</v>
      </c>
    </row>
    <row r="3" spans="1:9" x14ac:dyDescent="0.3">
      <c r="A3" s="1"/>
      <c r="B3" t="s">
        <v>24</v>
      </c>
      <c r="C3" t="s">
        <v>25</v>
      </c>
      <c r="D3" t="s">
        <v>26</v>
      </c>
      <c r="H3" t="s">
        <v>27</v>
      </c>
    </row>
    <row r="4" spans="1:9" x14ac:dyDescent="0.3">
      <c r="A4" s="7"/>
      <c r="B4">
        <v>5558</v>
      </c>
      <c r="C4" s="1" t="s">
        <v>208</v>
      </c>
      <c r="D4" t="s">
        <v>209</v>
      </c>
      <c r="F4" t="s">
        <v>210</v>
      </c>
      <c r="H4" s="2">
        <v>500</v>
      </c>
    </row>
    <row r="5" spans="1:9" x14ac:dyDescent="0.3">
      <c r="C5" s="1"/>
      <c r="H5" s="13"/>
    </row>
    <row r="6" spans="1:9" x14ac:dyDescent="0.3">
      <c r="H6" s="13"/>
    </row>
    <row r="16" spans="1:9" x14ac:dyDescent="0.3">
      <c r="H16" s="3"/>
      <c r="I16" s="3"/>
    </row>
    <row r="17" spans="8:9" x14ac:dyDescent="0.3">
      <c r="H17" s="2">
        <f>SUM(H4:H16)</f>
        <v>500</v>
      </c>
      <c r="I17" s="2">
        <f>SUM(I1-H17)</f>
        <v>0</v>
      </c>
    </row>
  </sheetData>
  <mergeCells count="1">
    <mergeCell ref="D1:H1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zoomScale="145" zoomScaleNormal="145" workbookViewId="0">
      <selection activeCell="H15" sqref="H15"/>
    </sheetView>
  </sheetViews>
  <sheetFormatPr defaultRowHeight="14.4" x14ac:dyDescent="0.3"/>
  <cols>
    <col min="2" max="2" width="10.6640625" bestFit="1" customWidth="1"/>
    <col min="3" max="3" width="10.77734375" bestFit="1" customWidth="1"/>
    <col min="4" max="4" width="27" customWidth="1"/>
    <col min="5" max="6" width="2" customWidth="1"/>
    <col min="7" max="7" width="1.88671875" customWidth="1"/>
    <col min="8" max="8" width="11.6640625" style="2" bestFit="1" customWidth="1"/>
    <col min="9" max="9" width="11.6640625" bestFit="1" customWidth="1"/>
  </cols>
  <sheetData>
    <row r="1" spans="1:9" x14ac:dyDescent="0.3">
      <c r="A1" t="s">
        <v>11</v>
      </c>
      <c r="D1" s="70" t="s">
        <v>179</v>
      </c>
      <c r="E1" s="70"/>
      <c r="F1" s="70"/>
      <c r="G1" s="70"/>
      <c r="H1" s="70"/>
      <c r="I1" s="8">
        <v>10000</v>
      </c>
    </row>
    <row r="2" spans="1:9" x14ac:dyDescent="0.3">
      <c r="I2" s="2"/>
    </row>
    <row r="3" spans="1:9" x14ac:dyDescent="0.3">
      <c r="A3" s="1"/>
      <c r="B3" t="s">
        <v>24</v>
      </c>
      <c r="C3" t="s">
        <v>25</v>
      </c>
      <c r="D3" t="s">
        <v>26</v>
      </c>
      <c r="H3" t="s">
        <v>27</v>
      </c>
    </row>
    <row r="4" spans="1:9" x14ac:dyDescent="0.3">
      <c r="A4" s="7"/>
      <c r="B4">
        <v>5542</v>
      </c>
      <c r="C4" s="1" t="s">
        <v>186</v>
      </c>
      <c r="D4" t="s">
        <v>75</v>
      </c>
      <c r="H4" s="2">
        <v>693.77</v>
      </c>
    </row>
    <row r="5" spans="1:9" x14ac:dyDescent="0.3">
      <c r="A5" s="7"/>
      <c r="B5">
        <v>5548</v>
      </c>
      <c r="C5" s="1" t="s">
        <v>187</v>
      </c>
      <c r="D5" t="s">
        <v>75</v>
      </c>
      <c r="H5" s="2">
        <v>1130.55</v>
      </c>
    </row>
    <row r="6" spans="1:9" x14ac:dyDescent="0.3">
      <c r="A6" s="7"/>
      <c r="B6">
        <v>5552</v>
      </c>
      <c r="C6" s="1" t="s">
        <v>200</v>
      </c>
      <c r="D6" t="s">
        <v>75</v>
      </c>
      <c r="H6" s="2">
        <v>473.69</v>
      </c>
    </row>
    <row r="7" spans="1:9" x14ac:dyDescent="0.3">
      <c r="A7" s="7"/>
      <c r="B7">
        <v>5560</v>
      </c>
      <c r="C7" s="1" t="s">
        <v>201</v>
      </c>
      <c r="D7" t="s">
        <v>75</v>
      </c>
      <c r="H7" s="2">
        <v>265.58999999999997</v>
      </c>
    </row>
    <row r="8" spans="1:9" x14ac:dyDescent="0.3">
      <c r="A8" s="7"/>
      <c r="B8">
        <v>5566</v>
      </c>
      <c r="C8" s="1" t="s">
        <v>217</v>
      </c>
      <c r="D8" t="s">
        <v>75</v>
      </c>
      <c r="H8" s="2">
        <v>196.66</v>
      </c>
    </row>
    <row r="9" spans="1:9" x14ac:dyDescent="0.3">
      <c r="A9" s="7"/>
      <c r="B9">
        <v>5575</v>
      </c>
      <c r="C9" s="1" t="s">
        <v>225</v>
      </c>
      <c r="D9" t="s">
        <v>75</v>
      </c>
      <c r="H9" s="2">
        <v>334.34</v>
      </c>
    </row>
    <row r="10" spans="1:9" x14ac:dyDescent="0.3">
      <c r="A10" s="7"/>
      <c r="B10">
        <v>5582</v>
      </c>
      <c r="C10" s="1" t="s">
        <v>234</v>
      </c>
      <c r="D10" t="s">
        <v>75</v>
      </c>
      <c r="H10" s="2">
        <v>192.96</v>
      </c>
    </row>
    <row r="11" spans="1:9" x14ac:dyDescent="0.3">
      <c r="A11" s="7" t="s">
        <v>71</v>
      </c>
      <c r="B11">
        <v>5592</v>
      </c>
      <c r="C11" s="1" t="s">
        <v>245</v>
      </c>
      <c r="D11" t="s">
        <v>75</v>
      </c>
      <c r="H11" s="2">
        <v>244.73</v>
      </c>
    </row>
    <row r="12" spans="1:9" x14ac:dyDescent="0.3">
      <c r="A12" s="7"/>
      <c r="B12">
        <v>5611</v>
      </c>
      <c r="C12" s="1" t="s">
        <v>259</v>
      </c>
      <c r="D12" t="s">
        <v>75</v>
      </c>
      <c r="H12" s="2">
        <v>979.79</v>
      </c>
    </row>
    <row r="13" spans="1:9" x14ac:dyDescent="0.3">
      <c r="A13" s="7"/>
      <c r="B13">
        <v>5620</v>
      </c>
      <c r="C13" s="1" t="s">
        <v>268</v>
      </c>
      <c r="D13" t="s">
        <v>75</v>
      </c>
      <c r="H13" s="2">
        <v>1984.55</v>
      </c>
    </row>
    <row r="14" spans="1:9" x14ac:dyDescent="0.3">
      <c r="A14" s="7"/>
      <c r="B14">
        <v>5629</v>
      </c>
      <c r="C14" s="1" t="s">
        <v>277</v>
      </c>
      <c r="D14" t="s">
        <v>75</v>
      </c>
      <c r="H14" s="2">
        <v>1574.41</v>
      </c>
    </row>
    <row r="15" spans="1:9" x14ac:dyDescent="0.3">
      <c r="A15" s="7"/>
      <c r="C15" s="1"/>
      <c r="D15" t="s">
        <v>75</v>
      </c>
    </row>
    <row r="16" spans="1:9" x14ac:dyDescent="0.3">
      <c r="C16" s="1"/>
    </row>
    <row r="17" spans="8:9" x14ac:dyDescent="0.3">
      <c r="H17" s="4"/>
      <c r="I17" s="3"/>
    </row>
    <row r="18" spans="8:9" x14ac:dyDescent="0.3">
      <c r="H18" s="2">
        <f>SUM(H4:H17)</f>
        <v>8071.04</v>
      </c>
      <c r="I18" s="2">
        <f>SUM(I1-H18)</f>
        <v>1928.96</v>
      </c>
    </row>
    <row r="19" spans="8:9" ht="16.2" x14ac:dyDescent="0.45">
      <c r="H19" s="5"/>
      <c r="I19" s="6"/>
    </row>
  </sheetData>
  <mergeCells count="1">
    <mergeCell ref="D1:H1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6"/>
  <sheetViews>
    <sheetView workbookViewId="0">
      <selection activeCell="I16" sqref="I16"/>
    </sheetView>
  </sheetViews>
  <sheetFormatPr defaultRowHeight="14.4" x14ac:dyDescent="0.3"/>
  <cols>
    <col min="2" max="2" width="10.6640625" bestFit="1" customWidth="1"/>
    <col min="3" max="3" width="9.77734375" bestFit="1" customWidth="1"/>
    <col min="5" max="5" width="11.6640625" customWidth="1"/>
    <col min="8" max="8" width="11.109375" bestFit="1" customWidth="1"/>
    <col min="9" max="9" width="12.6640625" customWidth="1"/>
  </cols>
  <sheetData>
    <row r="1" spans="1:9" x14ac:dyDescent="0.3">
      <c r="A1" t="s">
        <v>9</v>
      </c>
      <c r="D1" s="70" t="s">
        <v>179</v>
      </c>
      <c r="E1" s="70"/>
      <c r="F1" s="70"/>
      <c r="G1" s="70"/>
      <c r="H1" s="70"/>
      <c r="I1" s="8">
        <v>3000</v>
      </c>
    </row>
    <row r="2" spans="1:9" x14ac:dyDescent="0.3">
      <c r="A2" t="s">
        <v>2</v>
      </c>
    </row>
    <row r="4" spans="1:9" x14ac:dyDescent="0.3">
      <c r="A4" s="1"/>
      <c r="B4" t="s">
        <v>24</v>
      </c>
      <c r="C4" t="s">
        <v>25</v>
      </c>
      <c r="D4" t="s">
        <v>26</v>
      </c>
      <c r="H4" t="s">
        <v>27</v>
      </c>
    </row>
    <row r="5" spans="1:9" x14ac:dyDescent="0.3">
      <c r="B5">
        <v>5584</v>
      </c>
      <c r="C5" s="1" t="s">
        <v>234</v>
      </c>
      <c r="D5" t="s">
        <v>235</v>
      </c>
      <c r="H5" s="13">
        <v>18742.84</v>
      </c>
    </row>
    <row r="6" spans="1:9" x14ac:dyDescent="0.3">
      <c r="A6" s="7"/>
      <c r="B6">
        <v>5593</v>
      </c>
      <c r="C6" s="1" t="s">
        <v>244</v>
      </c>
      <c r="D6" t="s">
        <v>235</v>
      </c>
      <c r="H6" s="2">
        <v>14057.13</v>
      </c>
    </row>
    <row r="7" spans="1:9" x14ac:dyDescent="0.3">
      <c r="A7" s="7"/>
      <c r="B7">
        <v>5606</v>
      </c>
      <c r="C7" s="1" t="s">
        <v>257</v>
      </c>
      <c r="D7" t="s">
        <v>235</v>
      </c>
      <c r="H7" s="2">
        <v>14057.13</v>
      </c>
    </row>
    <row r="8" spans="1:9" x14ac:dyDescent="0.3">
      <c r="A8" s="7"/>
    </row>
    <row r="15" spans="1:9" x14ac:dyDescent="0.3">
      <c r="H15" s="3"/>
      <c r="I15" s="3"/>
    </row>
    <row r="16" spans="1:9" x14ac:dyDescent="0.3">
      <c r="H16" s="2">
        <f>SUM(H5:H15)</f>
        <v>46857.1</v>
      </c>
      <c r="I16" s="75">
        <f>SUM(I1-H16)</f>
        <v>-43857.1</v>
      </c>
    </row>
  </sheetData>
  <mergeCells count="1">
    <mergeCell ref="D1:H1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"/>
  <sheetViews>
    <sheetView workbookViewId="0">
      <selection activeCell="E10" sqref="E10"/>
    </sheetView>
  </sheetViews>
  <sheetFormatPr defaultRowHeight="14.4" x14ac:dyDescent="0.3"/>
  <cols>
    <col min="2" max="3" width="10.77734375" bestFit="1" customWidth="1"/>
    <col min="8" max="9" width="9.109375" style="2"/>
  </cols>
  <sheetData>
    <row r="1" spans="1:9" x14ac:dyDescent="0.3">
      <c r="A1" t="s">
        <v>10</v>
      </c>
      <c r="D1" s="70" t="s">
        <v>177</v>
      </c>
      <c r="E1" s="70"/>
      <c r="F1" s="70"/>
      <c r="G1" s="70"/>
      <c r="H1" s="70"/>
      <c r="I1" s="8">
        <v>15</v>
      </c>
    </row>
    <row r="2" spans="1:9" x14ac:dyDescent="0.3">
      <c r="A2" t="s">
        <v>16</v>
      </c>
    </row>
    <row r="4" spans="1:9" x14ac:dyDescent="0.3">
      <c r="A4" s="1"/>
      <c r="B4" t="s">
        <v>24</v>
      </c>
      <c r="C4" t="s">
        <v>25</v>
      </c>
      <c r="D4" t="s">
        <v>26</v>
      </c>
      <c r="H4" s="2" t="s">
        <v>27</v>
      </c>
    </row>
    <row r="6" spans="1:9" x14ac:dyDescent="0.3">
      <c r="A6" s="7"/>
      <c r="C6" s="1"/>
    </row>
    <row r="16" spans="1:9" x14ac:dyDescent="0.3">
      <c r="H16" s="4"/>
      <c r="I16" s="4"/>
    </row>
    <row r="17" spans="8:9" x14ac:dyDescent="0.3">
      <c r="H17" s="2">
        <f>SUM(H5:H16)</f>
        <v>0</v>
      </c>
      <c r="I17" s="2">
        <f>SUM(I1-H17)</f>
        <v>15</v>
      </c>
    </row>
  </sheetData>
  <mergeCells count="1">
    <mergeCell ref="D1:H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6"/>
  <sheetViews>
    <sheetView workbookViewId="0">
      <selection activeCell="D12" sqref="D12"/>
    </sheetView>
  </sheetViews>
  <sheetFormatPr defaultRowHeight="14.4" x14ac:dyDescent="0.3"/>
  <cols>
    <col min="1" max="1" width="33.88671875" customWidth="1"/>
    <col min="2" max="2" width="13.6640625" style="2" customWidth="1"/>
    <col min="3" max="3" width="1.109375" customWidth="1"/>
    <col min="4" max="4" width="15.6640625" customWidth="1"/>
    <col min="5" max="5" width="3.109375" customWidth="1"/>
    <col min="6" max="6" width="15.6640625" style="54" customWidth="1"/>
  </cols>
  <sheetData>
    <row r="1" spans="1:7" ht="15.6" x14ac:dyDescent="0.3">
      <c r="A1" s="37"/>
      <c r="B1" s="10" t="s">
        <v>174</v>
      </c>
      <c r="C1" s="9"/>
      <c r="D1" s="38" t="s">
        <v>176</v>
      </c>
      <c r="E1" s="9"/>
      <c r="F1" s="45" t="s">
        <v>28</v>
      </c>
      <c r="G1" s="9"/>
    </row>
    <row r="2" spans="1:7" ht="15.6" x14ac:dyDescent="0.3">
      <c r="A2" s="19"/>
      <c r="B2" s="20" t="s">
        <v>175</v>
      </c>
      <c r="C2" s="19"/>
      <c r="D2" s="39" t="s">
        <v>267</v>
      </c>
      <c r="E2" s="19"/>
      <c r="F2" s="46"/>
      <c r="G2" s="9"/>
    </row>
    <row r="3" spans="1:7" ht="15.6" x14ac:dyDescent="0.3">
      <c r="A3" s="9" t="s">
        <v>17</v>
      </c>
      <c r="B3" s="10">
        <v>500</v>
      </c>
      <c r="C3" s="9"/>
      <c r="D3" s="10">
        <v>500</v>
      </c>
      <c r="E3" s="9"/>
      <c r="F3" s="50">
        <f>SUM(B3-D3)</f>
        <v>0</v>
      </c>
      <c r="G3" s="9"/>
    </row>
    <row r="4" spans="1:7" ht="15.6" x14ac:dyDescent="0.3">
      <c r="A4" s="9"/>
      <c r="B4" s="10"/>
      <c r="C4" s="9"/>
      <c r="D4" s="9"/>
      <c r="E4" s="9"/>
      <c r="F4" s="48"/>
      <c r="G4" s="9"/>
    </row>
    <row r="5" spans="1:7" ht="15.6" x14ac:dyDescent="0.3">
      <c r="A5" s="9" t="s">
        <v>1</v>
      </c>
      <c r="B5" s="10"/>
      <c r="C5" s="9"/>
      <c r="D5" s="10"/>
      <c r="E5" s="9"/>
      <c r="F5" s="49">
        <f>SUM(B5-D5)</f>
        <v>0</v>
      </c>
      <c r="G5" s="9"/>
    </row>
    <row r="6" spans="1:7" ht="15.6" x14ac:dyDescent="0.3">
      <c r="A6" s="9"/>
      <c r="B6" s="10"/>
      <c r="C6" s="9"/>
      <c r="D6" s="9"/>
      <c r="E6" s="9"/>
      <c r="F6" s="47"/>
      <c r="G6" s="9"/>
    </row>
    <row r="7" spans="1:7" ht="15.6" x14ac:dyDescent="0.3">
      <c r="A7" s="42" t="s">
        <v>18</v>
      </c>
      <c r="B7" s="43">
        <v>5000</v>
      </c>
      <c r="C7" s="42"/>
      <c r="D7" s="43">
        <v>6195.07</v>
      </c>
      <c r="E7" s="42"/>
      <c r="F7" s="69">
        <f t="shared" ref="F7:F25" si="0">SUM(B7-D7)</f>
        <v>-1195.0699999999997</v>
      </c>
      <c r="G7" s="9"/>
    </row>
    <row r="8" spans="1:7" ht="15.6" x14ac:dyDescent="0.3">
      <c r="A8" s="42"/>
      <c r="B8" s="10"/>
      <c r="C8" s="9"/>
      <c r="D8" s="9"/>
      <c r="E8" s="9"/>
      <c r="F8" s="47"/>
      <c r="G8" s="9"/>
    </row>
    <row r="9" spans="1:7" ht="15.6" x14ac:dyDescent="0.3">
      <c r="A9" s="9" t="s">
        <v>19</v>
      </c>
      <c r="B9" s="10">
        <v>48000</v>
      </c>
      <c r="C9" s="9"/>
      <c r="D9" s="10">
        <v>46000</v>
      </c>
      <c r="E9" s="9"/>
      <c r="F9" s="47">
        <f t="shared" si="0"/>
        <v>2000</v>
      </c>
      <c r="G9" s="9"/>
    </row>
    <row r="10" spans="1:7" ht="15.6" x14ac:dyDescent="0.3">
      <c r="A10" s="9"/>
      <c r="B10" s="10"/>
      <c r="C10" s="9"/>
      <c r="D10" s="9"/>
      <c r="E10" s="9"/>
      <c r="F10" s="47"/>
      <c r="G10" s="9"/>
    </row>
    <row r="11" spans="1:7" ht="15.6" x14ac:dyDescent="0.3">
      <c r="A11" s="42" t="s">
        <v>20</v>
      </c>
      <c r="B11" s="43">
        <v>12455</v>
      </c>
      <c r="C11" s="42"/>
      <c r="D11" s="43">
        <v>13627.75</v>
      </c>
      <c r="E11" s="42"/>
      <c r="F11" s="65">
        <f>SUM(B11-D11)</f>
        <v>-1172.75</v>
      </c>
      <c r="G11" s="9"/>
    </row>
    <row r="12" spans="1:7" ht="15.6" x14ac:dyDescent="0.3">
      <c r="A12" s="42"/>
      <c r="B12" s="10"/>
      <c r="C12" s="9"/>
      <c r="D12" s="9"/>
      <c r="E12" s="9"/>
      <c r="F12" s="47"/>
      <c r="G12" s="9"/>
    </row>
    <row r="13" spans="1:7" ht="15.6" x14ac:dyDescent="0.3">
      <c r="A13" s="9" t="s">
        <v>5</v>
      </c>
      <c r="B13" s="10">
        <v>1450</v>
      </c>
      <c r="C13" s="9"/>
      <c r="D13" s="10">
        <v>1455</v>
      </c>
      <c r="E13" s="9"/>
      <c r="F13" s="69">
        <f t="shared" si="0"/>
        <v>-5</v>
      </c>
      <c r="G13" s="9"/>
    </row>
    <row r="14" spans="1:7" ht="15.6" x14ac:dyDescent="0.3">
      <c r="A14" s="9"/>
      <c r="B14" s="10"/>
      <c r="C14" s="9"/>
      <c r="D14" s="9"/>
      <c r="E14" s="9"/>
      <c r="F14" s="47"/>
      <c r="G14" s="9"/>
    </row>
    <row r="15" spans="1:7" ht="15.6" x14ac:dyDescent="0.3">
      <c r="A15" s="9" t="s">
        <v>6</v>
      </c>
      <c r="B15" s="10">
        <v>1000</v>
      </c>
      <c r="C15" s="9"/>
      <c r="D15" s="10">
        <v>574.83000000000004</v>
      </c>
      <c r="E15" s="9"/>
      <c r="F15" s="47">
        <f t="shared" si="0"/>
        <v>425.16999999999996</v>
      </c>
      <c r="G15" s="9"/>
    </row>
    <row r="16" spans="1:7" ht="15.6" x14ac:dyDescent="0.3">
      <c r="A16" s="9"/>
      <c r="B16" s="10"/>
      <c r="C16" s="9"/>
      <c r="D16" s="9"/>
      <c r="E16" s="9"/>
      <c r="F16" s="47"/>
      <c r="G16" s="9"/>
    </row>
    <row r="17" spans="1:7" ht="15.6" x14ac:dyDescent="0.3">
      <c r="A17" s="9" t="s">
        <v>7</v>
      </c>
      <c r="B17" s="10">
        <v>1930</v>
      </c>
      <c r="C17" s="9"/>
      <c r="D17" s="10">
        <v>1468.8</v>
      </c>
      <c r="E17" s="9"/>
      <c r="F17" s="65">
        <f t="shared" si="0"/>
        <v>461.20000000000005</v>
      </c>
      <c r="G17" s="9" t="s">
        <v>178</v>
      </c>
    </row>
    <row r="18" spans="1:7" ht="15.6" x14ac:dyDescent="0.3">
      <c r="A18" s="9"/>
      <c r="B18" s="10"/>
      <c r="C18" s="9"/>
      <c r="D18" s="9"/>
      <c r="E18" s="9"/>
      <c r="F18" s="47"/>
      <c r="G18" s="9"/>
    </row>
    <row r="19" spans="1:7" ht="15.6" x14ac:dyDescent="0.3">
      <c r="A19" s="9" t="s">
        <v>21</v>
      </c>
      <c r="B19" s="10">
        <v>6650</v>
      </c>
      <c r="C19" s="9"/>
      <c r="D19" s="10">
        <v>6650</v>
      </c>
      <c r="E19" s="9"/>
      <c r="F19" s="47">
        <f>SUM(B19-D19)</f>
        <v>0</v>
      </c>
      <c r="G19" s="9"/>
    </row>
    <row r="20" spans="1:7" ht="15.6" x14ac:dyDescent="0.3">
      <c r="A20" s="9"/>
      <c r="B20" s="10"/>
      <c r="C20" s="9"/>
      <c r="D20" s="44"/>
      <c r="E20" s="9"/>
      <c r="F20" s="47"/>
      <c r="G20" s="9"/>
    </row>
    <row r="21" spans="1:7" ht="15.6" x14ac:dyDescent="0.3">
      <c r="A21" s="42" t="s">
        <v>22</v>
      </c>
      <c r="B21" s="43">
        <v>3000</v>
      </c>
      <c r="C21" s="42"/>
      <c r="D21" s="43">
        <v>46857.1</v>
      </c>
      <c r="E21" s="42"/>
      <c r="F21" s="69">
        <f t="shared" si="0"/>
        <v>-43857.1</v>
      </c>
      <c r="G21" s="9"/>
    </row>
    <row r="22" spans="1:7" ht="15.6" x14ac:dyDescent="0.3">
      <c r="A22" s="9"/>
      <c r="B22" s="10"/>
      <c r="C22" s="9"/>
      <c r="D22" s="9"/>
      <c r="E22" s="9"/>
      <c r="F22" s="47"/>
      <c r="G22" s="9"/>
    </row>
    <row r="23" spans="1:7" ht="15.6" x14ac:dyDescent="0.3">
      <c r="A23" s="9" t="s">
        <v>23</v>
      </c>
      <c r="B23" s="10">
        <v>15</v>
      </c>
      <c r="C23" s="9"/>
      <c r="D23" s="10"/>
      <c r="E23" s="9"/>
      <c r="F23" s="47">
        <f t="shared" si="0"/>
        <v>15</v>
      </c>
      <c r="G23" s="9"/>
    </row>
    <row r="24" spans="1:7" ht="15.6" x14ac:dyDescent="0.3">
      <c r="A24" s="9"/>
      <c r="B24" s="10"/>
      <c r="C24" s="9"/>
      <c r="D24" s="9"/>
      <c r="E24" s="9"/>
      <c r="F24" s="47"/>
      <c r="G24" s="9"/>
    </row>
    <row r="25" spans="1:7" ht="15.6" x14ac:dyDescent="0.3">
      <c r="A25" s="9" t="s">
        <v>11</v>
      </c>
      <c r="B25" s="10">
        <v>10000</v>
      </c>
      <c r="C25" s="9"/>
      <c r="D25" s="10">
        <v>8071.04</v>
      </c>
      <c r="E25" s="9"/>
      <c r="F25" s="50">
        <f t="shared" si="0"/>
        <v>1928.96</v>
      </c>
      <c r="G25" s="9"/>
    </row>
    <row r="26" spans="1:7" ht="15.6" x14ac:dyDescent="0.3">
      <c r="A26" s="9"/>
      <c r="B26" s="20"/>
      <c r="C26" s="9"/>
      <c r="D26" s="19"/>
      <c r="E26" s="9"/>
      <c r="F26" s="51"/>
      <c r="G26" s="9"/>
    </row>
    <row r="27" spans="1:7" ht="15.6" x14ac:dyDescent="0.3">
      <c r="A27" s="9"/>
      <c r="B27" s="10">
        <f>SUM(B3:B26)</f>
        <v>90000</v>
      </c>
      <c r="C27" s="9"/>
      <c r="D27" s="10"/>
      <c r="E27" s="9"/>
      <c r="F27" s="47">
        <f>SUM(F3:F25)</f>
        <v>-41399.589999999997</v>
      </c>
      <c r="G27" s="9"/>
    </row>
    <row r="28" spans="1:7" ht="15.6" x14ac:dyDescent="0.3">
      <c r="A28" s="9"/>
      <c r="B28" s="10"/>
      <c r="C28" s="9"/>
      <c r="D28" s="10"/>
      <c r="E28" s="9"/>
      <c r="F28" s="48"/>
      <c r="G28" s="9"/>
    </row>
    <row r="29" spans="1:7" ht="15.6" x14ac:dyDescent="0.3">
      <c r="A29" s="9" t="s">
        <v>37</v>
      </c>
      <c r="B29" s="10">
        <v>6000</v>
      </c>
      <c r="C29" s="9"/>
      <c r="D29" s="60"/>
      <c r="E29" s="9"/>
      <c r="F29" s="65">
        <f>SUM(B29-D29)</f>
        <v>6000</v>
      </c>
      <c r="G29" s="9"/>
    </row>
    <row r="30" spans="1:7" ht="15.6" x14ac:dyDescent="0.3">
      <c r="A30" s="40"/>
      <c r="B30" s="41"/>
      <c r="C30" s="40"/>
      <c r="D30" s="40"/>
      <c r="E30" s="40"/>
      <c r="F30" s="52"/>
      <c r="G30" s="9"/>
    </row>
    <row r="31" spans="1:7" ht="15.6" x14ac:dyDescent="0.3">
      <c r="A31" s="9"/>
      <c r="B31" s="20"/>
      <c r="C31" s="9"/>
      <c r="D31" s="10">
        <v>0</v>
      </c>
      <c r="E31" s="40"/>
      <c r="F31" s="53">
        <f>SUM(B31:D31)</f>
        <v>0</v>
      </c>
      <c r="G31" s="9"/>
    </row>
    <row r="32" spans="1:7" ht="15.6" x14ac:dyDescent="0.3">
      <c r="A32" s="9"/>
      <c r="B32" s="10"/>
      <c r="C32" s="9"/>
      <c r="D32" s="10"/>
      <c r="E32" s="9"/>
      <c r="F32" s="48"/>
      <c r="G32" s="9"/>
    </row>
    <row r="33" spans="1:7" ht="15.6" x14ac:dyDescent="0.3">
      <c r="A33" s="9"/>
      <c r="B33" s="10">
        <f>SUM(B27:B31)</f>
        <v>96000</v>
      </c>
      <c r="C33" s="9"/>
      <c r="D33" s="10">
        <f>SUM(D3:D26)</f>
        <v>131399.59000000003</v>
      </c>
      <c r="E33" s="9"/>
      <c r="F33" s="47">
        <f>SUM(B33-D33)</f>
        <v>-35399.590000000026</v>
      </c>
      <c r="G33" s="9"/>
    </row>
    <row r="36" spans="1:7" x14ac:dyDescent="0.3">
      <c r="A36" s="63"/>
      <c r="D36" s="13"/>
      <c r="F36" s="56"/>
    </row>
  </sheetData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5"/>
  <sheetViews>
    <sheetView workbookViewId="0">
      <selection activeCell="E22" sqref="E22"/>
    </sheetView>
  </sheetViews>
  <sheetFormatPr defaultRowHeight="15.6" x14ac:dyDescent="0.3"/>
  <cols>
    <col min="1" max="1" width="4" style="9" customWidth="1"/>
    <col min="2" max="2" width="11.88671875" style="16" bestFit="1" customWidth="1"/>
    <col min="3" max="3" width="11" style="9" customWidth="1"/>
    <col min="4" max="4" width="11.77734375" style="16" customWidth="1"/>
    <col min="5" max="5" width="7.21875" style="9" customWidth="1"/>
    <col min="6" max="6" width="16.88671875" style="10" customWidth="1"/>
    <col min="7" max="8" width="12.88671875" style="9" customWidth="1"/>
    <col min="9" max="9" width="9.109375" style="9"/>
    <col min="10" max="10" width="11.6640625" style="9" bestFit="1" customWidth="1"/>
  </cols>
  <sheetData>
    <row r="1" spans="1:10" ht="21" x14ac:dyDescent="0.4">
      <c r="A1" s="73"/>
      <c r="B1" s="73"/>
      <c r="C1" s="73"/>
      <c r="D1" s="73"/>
      <c r="E1" s="73"/>
      <c r="F1" s="73"/>
      <c r="G1" s="73"/>
      <c r="H1" s="73"/>
    </row>
    <row r="2" spans="1:10" x14ac:dyDescent="0.3">
      <c r="J2" s="10"/>
    </row>
    <row r="3" spans="1:10" x14ac:dyDescent="0.3">
      <c r="B3" s="72"/>
      <c r="C3" s="72"/>
      <c r="D3" s="72"/>
      <c r="E3" s="72"/>
      <c r="F3" s="72"/>
    </row>
    <row r="4" spans="1:10" x14ac:dyDescent="0.3">
      <c r="B4" s="11"/>
    </row>
    <row r="5" spans="1:10" x14ac:dyDescent="0.3">
      <c r="B5" s="11"/>
    </row>
    <row r="6" spans="1:10" x14ac:dyDescent="0.3">
      <c r="B6" s="11"/>
    </row>
    <row r="7" spans="1:10" x14ac:dyDescent="0.3">
      <c r="B7" s="11"/>
    </row>
    <row r="8" spans="1:10" x14ac:dyDescent="0.3">
      <c r="B8" s="11"/>
    </row>
    <row r="9" spans="1:10" x14ac:dyDescent="0.3">
      <c r="G9" s="10"/>
    </row>
    <row r="10" spans="1:10" x14ac:dyDescent="0.3">
      <c r="G10" s="20"/>
      <c r="H10" s="20"/>
    </row>
    <row r="11" spans="1:10" x14ac:dyDescent="0.3">
      <c r="B11" s="72"/>
      <c r="C11" s="72"/>
      <c r="D11" s="72"/>
      <c r="E11" s="72"/>
      <c r="F11" s="72"/>
    </row>
    <row r="12" spans="1:10" x14ac:dyDescent="0.3">
      <c r="B12" s="11"/>
      <c r="C12" s="23"/>
      <c r="D12" s="17"/>
      <c r="E12" s="17"/>
    </row>
    <row r="13" spans="1:10" x14ac:dyDescent="0.3">
      <c r="B13" s="11"/>
    </row>
    <row r="14" spans="1:10" x14ac:dyDescent="0.3">
      <c r="B14" s="11"/>
    </row>
    <row r="15" spans="1:10" x14ac:dyDescent="0.3">
      <c r="B15" s="11"/>
    </row>
    <row r="16" spans="1:10" x14ac:dyDescent="0.3">
      <c r="G16" s="10"/>
      <c r="H16" s="10"/>
    </row>
    <row r="17" spans="2:8" x14ac:dyDescent="0.3">
      <c r="G17" s="20"/>
      <c r="H17" s="20"/>
    </row>
    <row r="18" spans="2:8" x14ac:dyDescent="0.3">
      <c r="B18" s="72"/>
      <c r="C18" s="72"/>
      <c r="D18" s="72"/>
      <c r="E18" s="72"/>
      <c r="F18" s="72"/>
    </row>
    <row r="19" spans="2:8" x14ac:dyDescent="0.3">
      <c r="B19" s="11"/>
      <c r="C19" s="25"/>
      <c r="D19" s="17"/>
      <c r="E19" s="17"/>
    </row>
    <row r="20" spans="2:8" x14ac:dyDescent="0.3">
      <c r="B20" s="11"/>
      <c r="C20" s="25"/>
      <c r="D20" s="17"/>
      <c r="E20" s="17"/>
    </row>
    <row r="21" spans="2:8" x14ac:dyDescent="0.3">
      <c r="B21" s="11"/>
    </row>
    <row r="22" spans="2:8" x14ac:dyDescent="0.3">
      <c r="B22" s="11"/>
    </row>
    <row r="23" spans="2:8" ht="17.399999999999999" x14ac:dyDescent="0.45">
      <c r="B23" s="11"/>
      <c r="G23" s="27"/>
      <c r="H23" s="27"/>
    </row>
    <row r="24" spans="2:8" x14ac:dyDescent="0.3">
      <c r="G24" s="10"/>
      <c r="H24" s="10"/>
    </row>
    <row r="25" spans="2:8" x14ac:dyDescent="0.3">
      <c r="B25" s="72"/>
      <c r="C25" s="72"/>
      <c r="D25" s="72"/>
      <c r="E25" s="72"/>
      <c r="F25" s="72"/>
    </row>
    <row r="26" spans="2:8" x14ac:dyDescent="0.3">
      <c r="B26" s="11"/>
    </row>
    <row r="27" spans="2:8" x14ac:dyDescent="0.3">
      <c r="B27" s="11"/>
    </row>
    <row r="28" spans="2:8" ht="17.399999999999999" x14ac:dyDescent="0.45">
      <c r="B28" s="11"/>
      <c r="G28" s="27"/>
      <c r="H28" s="27"/>
    </row>
    <row r="29" spans="2:8" x14ac:dyDescent="0.3">
      <c r="B29" s="11"/>
    </row>
    <row r="30" spans="2:8" x14ac:dyDescent="0.3">
      <c r="B30" s="11"/>
    </row>
    <row r="31" spans="2:8" x14ac:dyDescent="0.3">
      <c r="G31" s="10"/>
      <c r="H31" s="10"/>
    </row>
    <row r="32" spans="2:8" x14ac:dyDescent="0.3">
      <c r="B32" s="72"/>
      <c r="C32" s="72"/>
      <c r="D32" s="72"/>
      <c r="E32" s="72"/>
      <c r="F32" s="72"/>
    </row>
    <row r="33" spans="2:8" x14ac:dyDescent="0.3">
      <c r="B33" s="11"/>
    </row>
    <row r="34" spans="2:8" x14ac:dyDescent="0.3">
      <c r="B34" s="11"/>
    </row>
    <row r="35" spans="2:8" x14ac:dyDescent="0.3">
      <c r="B35" s="11"/>
    </row>
    <row r="36" spans="2:8" x14ac:dyDescent="0.3">
      <c r="B36" s="11"/>
    </row>
    <row r="37" spans="2:8" ht="17.399999999999999" x14ac:dyDescent="0.45">
      <c r="B37" s="11"/>
      <c r="G37" s="27"/>
      <c r="H37" s="27"/>
    </row>
    <row r="38" spans="2:8" x14ac:dyDescent="0.3">
      <c r="G38" s="10"/>
      <c r="H38" s="10"/>
    </row>
    <row r="39" spans="2:8" x14ac:dyDescent="0.3">
      <c r="B39" s="72"/>
      <c r="C39" s="72"/>
      <c r="D39" s="72"/>
      <c r="E39" s="72"/>
      <c r="F39" s="72"/>
    </row>
    <row r="40" spans="2:8" x14ac:dyDescent="0.3">
      <c r="B40" s="11"/>
    </row>
    <row r="41" spans="2:8" x14ac:dyDescent="0.3">
      <c r="B41" s="11"/>
    </row>
    <row r="42" spans="2:8" x14ac:dyDescent="0.3">
      <c r="B42" s="11"/>
    </row>
    <row r="43" spans="2:8" ht="17.399999999999999" x14ac:dyDescent="0.45">
      <c r="B43" s="11"/>
      <c r="G43" s="27"/>
      <c r="H43" s="27"/>
    </row>
    <row r="44" spans="2:8" x14ac:dyDescent="0.3">
      <c r="B44" s="11"/>
    </row>
    <row r="45" spans="2:8" x14ac:dyDescent="0.3">
      <c r="G45" s="10"/>
      <c r="H45" s="10"/>
    </row>
    <row r="46" spans="2:8" x14ac:dyDescent="0.3">
      <c r="B46" s="72"/>
      <c r="C46" s="72"/>
      <c r="D46" s="72"/>
      <c r="E46" s="72"/>
      <c r="F46" s="72"/>
    </row>
    <row r="47" spans="2:8" x14ac:dyDescent="0.3">
      <c r="B47" s="11"/>
    </row>
    <row r="48" spans="2:8" x14ac:dyDescent="0.3">
      <c r="B48" s="11"/>
    </row>
    <row r="49" spans="2:8" x14ac:dyDescent="0.3">
      <c r="B49" s="11"/>
    </row>
    <row r="50" spans="2:8" x14ac:dyDescent="0.3">
      <c r="B50" s="11"/>
    </row>
    <row r="51" spans="2:8" x14ac:dyDescent="0.3">
      <c r="B51" s="11"/>
    </row>
    <row r="52" spans="2:8" ht="17.399999999999999" x14ac:dyDescent="0.45">
      <c r="G52" s="27"/>
      <c r="H52" s="10"/>
    </row>
    <row r="54" spans="2:8" x14ac:dyDescent="0.3">
      <c r="B54" s="11"/>
    </row>
    <row r="55" spans="2:8" x14ac:dyDescent="0.3">
      <c r="B55" s="72"/>
      <c r="C55" s="72"/>
      <c r="D55" s="72"/>
      <c r="E55" s="72"/>
      <c r="F55" s="72"/>
    </row>
    <row r="56" spans="2:8" x14ac:dyDescent="0.3">
      <c r="B56" s="11"/>
    </row>
    <row r="57" spans="2:8" x14ac:dyDescent="0.3">
      <c r="B57" s="11"/>
    </row>
    <row r="58" spans="2:8" x14ac:dyDescent="0.3">
      <c r="B58" s="11"/>
    </row>
    <row r="59" spans="2:8" x14ac:dyDescent="0.3">
      <c r="G59" s="10"/>
      <c r="H59" s="10"/>
    </row>
    <row r="60" spans="2:8" x14ac:dyDescent="0.3">
      <c r="G60" s="35"/>
      <c r="H60" s="35"/>
    </row>
    <row r="61" spans="2:8" x14ac:dyDescent="0.3">
      <c r="B61" s="11"/>
    </row>
    <row r="62" spans="2:8" x14ac:dyDescent="0.3">
      <c r="B62" s="11"/>
    </row>
    <row r="63" spans="2:8" x14ac:dyDescent="0.3">
      <c r="B63" s="72"/>
      <c r="C63" s="72"/>
      <c r="D63" s="72"/>
      <c r="E63" s="72"/>
      <c r="F63" s="72"/>
    </row>
    <row r="64" spans="2:8" x14ac:dyDescent="0.3">
      <c r="B64" s="11"/>
    </row>
    <row r="65" spans="2:8" x14ac:dyDescent="0.3">
      <c r="G65" s="10"/>
      <c r="H65" s="10"/>
    </row>
    <row r="66" spans="2:8" x14ac:dyDescent="0.3">
      <c r="H66" s="10"/>
    </row>
    <row r="67" spans="2:8" x14ac:dyDescent="0.3">
      <c r="B67" s="11"/>
      <c r="G67" s="35"/>
      <c r="H67" s="35"/>
    </row>
    <row r="68" spans="2:8" x14ac:dyDescent="0.3">
      <c r="B68" s="11"/>
    </row>
    <row r="69" spans="2:8" x14ac:dyDescent="0.3">
      <c r="B69" s="11"/>
    </row>
    <row r="70" spans="2:8" x14ac:dyDescent="0.3">
      <c r="B70" s="72"/>
      <c r="C70" s="72"/>
      <c r="D70" s="72"/>
      <c r="E70" s="72"/>
      <c r="F70" s="72"/>
      <c r="G70" s="10"/>
      <c r="H70" s="10"/>
    </row>
    <row r="71" spans="2:8" x14ac:dyDescent="0.3">
      <c r="B71" s="11"/>
      <c r="G71" s="10"/>
      <c r="H71" s="10"/>
    </row>
    <row r="72" spans="2:8" x14ac:dyDescent="0.3">
      <c r="G72" s="10"/>
      <c r="H72" s="10"/>
    </row>
    <row r="74" spans="2:8" x14ac:dyDescent="0.3">
      <c r="B74" s="17"/>
      <c r="C74" s="17"/>
      <c r="D74" s="17"/>
      <c r="E74" s="17"/>
      <c r="F74" s="36"/>
      <c r="G74" s="35"/>
      <c r="H74" s="35"/>
    </row>
    <row r="75" spans="2:8" x14ac:dyDescent="0.3">
      <c r="B75" s="17"/>
      <c r="C75" s="17"/>
      <c r="D75" s="17"/>
      <c r="E75" s="17"/>
      <c r="F75" s="17"/>
    </row>
    <row r="76" spans="2:8" x14ac:dyDescent="0.3">
      <c r="B76" s="11"/>
    </row>
    <row r="77" spans="2:8" x14ac:dyDescent="0.3">
      <c r="B77" s="72"/>
      <c r="C77" s="72"/>
      <c r="D77" s="72"/>
      <c r="E77" s="72"/>
      <c r="F77" s="72"/>
    </row>
    <row r="78" spans="2:8" x14ac:dyDescent="0.3">
      <c r="B78" s="11"/>
      <c r="G78" s="10"/>
      <c r="H78" s="10"/>
    </row>
    <row r="79" spans="2:8" x14ac:dyDescent="0.3">
      <c r="G79" s="10"/>
      <c r="H79" s="10"/>
    </row>
    <row r="81" spans="2:8" x14ac:dyDescent="0.3">
      <c r="B81" s="11"/>
    </row>
    <row r="82" spans="2:8" x14ac:dyDescent="0.3">
      <c r="B82" s="11"/>
      <c r="G82" s="35"/>
      <c r="H82" s="35"/>
    </row>
    <row r="83" spans="2:8" x14ac:dyDescent="0.3">
      <c r="B83" s="11"/>
      <c r="G83" s="10"/>
      <c r="H83" s="10"/>
    </row>
    <row r="84" spans="2:8" x14ac:dyDescent="0.3">
      <c r="B84" s="11"/>
      <c r="G84" s="10"/>
      <c r="H84" s="10"/>
    </row>
    <row r="85" spans="2:8" x14ac:dyDescent="0.3">
      <c r="B85" s="72"/>
      <c r="C85" s="72"/>
      <c r="D85" s="72"/>
      <c r="E85" s="72"/>
      <c r="F85" s="72"/>
    </row>
  </sheetData>
  <mergeCells count="13">
    <mergeCell ref="B25:F25"/>
    <mergeCell ref="B18:F18"/>
    <mergeCell ref="B11:F11"/>
    <mergeCell ref="B3:F3"/>
    <mergeCell ref="A1:H1"/>
    <mergeCell ref="B46:F46"/>
    <mergeCell ref="B39:F39"/>
    <mergeCell ref="B32:F32"/>
    <mergeCell ref="B85:F85"/>
    <mergeCell ref="B77:F77"/>
    <mergeCell ref="B70:F70"/>
    <mergeCell ref="B55:F55"/>
    <mergeCell ref="B63:F6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5"/>
  <sheetViews>
    <sheetView workbookViewId="0">
      <selection activeCell="C20" sqref="C20:C24"/>
    </sheetView>
  </sheetViews>
  <sheetFormatPr defaultRowHeight="15.6" x14ac:dyDescent="0.3"/>
  <cols>
    <col min="1" max="1" width="9.109375" style="9"/>
    <col min="2" max="2" width="2.77734375" style="9" customWidth="1"/>
    <col min="3" max="3" width="13.33203125" style="10" customWidth="1"/>
    <col min="4" max="4" width="18.33203125" style="9" customWidth="1"/>
    <col min="5" max="5" width="19.88671875" style="9" customWidth="1"/>
    <col min="6" max="6" width="18.109375" style="16" customWidth="1"/>
    <col min="8" max="8" width="10.77734375" bestFit="1" customWidth="1"/>
  </cols>
  <sheetData>
    <row r="1" spans="1:8" ht="18" x14ac:dyDescent="0.35">
      <c r="A1" s="74" t="s">
        <v>38</v>
      </c>
      <c r="B1" s="74"/>
      <c r="C1" s="74"/>
      <c r="D1" s="74"/>
      <c r="E1" s="74"/>
      <c r="F1" s="74"/>
    </row>
    <row r="2" spans="1:8" x14ac:dyDescent="0.3">
      <c r="E2" s="9" t="s">
        <v>35</v>
      </c>
      <c r="F2" s="16" t="s">
        <v>36</v>
      </c>
    </row>
    <row r="8" spans="1:8" x14ac:dyDescent="0.3">
      <c r="A8" s="19"/>
      <c r="B8" s="19"/>
      <c r="C8" s="20"/>
      <c r="D8" s="19"/>
      <c r="E8" s="20">
        <f>SUM(C3:C8)</f>
        <v>0</v>
      </c>
      <c r="F8" s="22">
        <f>SUM(E8)</f>
        <v>0</v>
      </c>
      <c r="G8" s="21"/>
      <c r="H8" s="1"/>
    </row>
    <row r="15" spans="1:8" x14ac:dyDescent="0.3">
      <c r="A15" s="19"/>
      <c r="B15" s="19"/>
      <c r="C15" s="20"/>
      <c r="D15" s="19"/>
      <c r="E15" s="20">
        <f>SUM(C9:C15)</f>
        <v>0</v>
      </c>
      <c r="F15" s="26">
        <f>SUM(F8+E15)</f>
        <v>0</v>
      </c>
      <c r="H15" s="1"/>
    </row>
    <row r="19" spans="1:6" ht="16.2" thickBot="1" x14ac:dyDescent="0.35">
      <c r="A19" s="28"/>
      <c r="B19" s="28"/>
      <c r="C19" s="29"/>
      <c r="D19" s="28"/>
      <c r="E19" s="29">
        <f>SUM(C16:C19)</f>
        <v>0</v>
      </c>
      <c r="F19" s="30">
        <f>SUM(F15,E19)</f>
        <v>0</v>
      </c>
    </row>
    <row r="20" spans="1:6" x14ac:dyDescent="0.3">
      <c r="C20" s="31"/>
    </row>
    <row r="24" spans="1:6" x14ac:dyDescent="0.3">
      <c r="E24" s="31"/>
    </row>
    <row r="25" spans="1:6" x14ac:dyDescent="0.3">
      <c r="A25" s="32"/>
      <c r="B25" s="32"/>
      <c r="C25" s="33"/>
      <c r="D25" s="32"/>
      <c r="E25" s="32"/>
      <c r="F25" s="34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3"/>
  <sheetViews>
    <sheetView workbookViewId="0">
      <selection activeCell="B32" sqref="B32"/>
    </sheetView>
  </sheetViews>
  <sheetFormatPr defaultRowHeight="14.4" x14ac:dyDescent="0.3"/>
  <cols>
    <col min="1" max="1" width="33.109375" customWidth="1"/>
    <col min="2" max="2" width="14.109375" customWidth="1"/>
    <col min="3" max="3" width="18.21875" customWidth="1"/>
    <col min="4" max="4" width="15.109375" customWidth="1"/>
    <col min="5" max="5" width="3.109375" customWidth="1"/>
  </cols>
  <sheetData>
    <row r="1" spans="1:5" x14ac:dyDescent="0.3">
      <c r="B1" s="14" t="s">
        <v>30</v>
      </c>
      <c r="C1" t="s">
        <v>33</v>
      </c>
      <c r="D1" s="14" t="s">
        <v>34</v>
      </c>
    </row>
    <row r="2" spans="1:5" x14ac:dyDescent="0.3">
      <c r="A2" s="3"/>
      <c r="B2" s="12" t="s">
        <v>40</v>
      </c>
      <c r="C2" s="12"/>
      <c r="D2" s="12" t="s">
        <v>40</v>
      </c>
      <c r="E2" s="3"/>
    </row>
    <row r="3" spans="1:5" x14ac:dyDescent="0.3">
      <c r="A3" t="s">
        <v>17</v>
      </c>
      <c r="B3" s="2">
        <v>500</v>
      </c>
      <c r="D3" s="2"/>
    </row>
    <row r="4" spans="1:5" x14ac:dyDescent="0.3">
      <c r="D4" s="2"/>
    </row>
    <row r="5" spans="1:5" x14ac:dyDescent="0.3">
      <c r="A5" t="s">
        <v>1</v>
      </c>
      <c r="B5" s="2">
        <v>200</v>
      </c>
      <c r="D5" s="2"/>
    </row>
    <row r="6" spans="1:5" x14ac:dyDescent="0.3">
      <c r="D6" s="2"/>
    </row>
    <row r="7" spans="1:5" x14ac:dyDescent="0.3">
      <c r="A7" t="s">
        <v>18</v>
      </c>
      <c r="B7" s="2">
        <v>7000</v>
      </c>
      <c r="D7" s="2"/>
    </row>
    <row r="8" spans="1:5" x14ac:dyDescent="0.3">
      <c r="D8" s="2"/>
    </row>
    <row r="9" spans="1:5" x14ac:dyDescent="0.3">
      <c r="A9" t="s">
        <v>19</v>
      </c>
      <c r="B9" s="2">
        <v>34138</v>
      </c>
      <c r="D9" s="2"/>
    </row>
    <row r="10" spans="1:5" x14ac:dyDescent="0.3">
      <c r="D10" s="2"/>
    </row>
    <row r="11" spans="1:5" x14ac:dyDescent="0.3">
      <c r="A11" t="s">
        <v>20</v>
      </c>
      <c r="B11" s="2">
        <v>3600</v>
      </c>
      <c r="D11" s="2"/>
    </row>
    <row r="12" spans="1:5" x14ac:dyDescent="0.3">
      <c r="D12" s="2"/>
    </row>
    <row r="13" spans="1:5" x14ac:dyDescent="0.3">
      <c r="A13" t="s">
        <v>5</v>
      </c>
      <c r="B13" s="2">
        <v>1510</v>
      </c>
      <c r="D13" s="2"/>
    </row>
    <row r="14" spans="1:5" x14ac:dyDescent="0.3">
      <c r="D14" s="2"/>
    </row>
    <row r="15" spans="1:5" x14ac:dyDescent="0.3">
      <c r="A15" t="s">
        <v>6</v>
      </c>
      <c r="B15" s="2">
        <v>2000</v>
      </c>
      <c r="D15" s="2"/>
    </row>
    <row r="16" spans="1:5" x14ac:dyDescent="0.3">
      <c r="D16" s="2"/>
    </row>
    <row r="17" spans="1:4" x14ac:dyDescent="0.3">
      <c r="A17" t="s">
        <v>7</v>
      </c>
      <c r="B17" s="2">
        <v>500</v>
      </c>
      <c r="D17" s="2"/>
    </row>
    <row r="18" spans="1:4" x14ac:dyDescent="0.3">
      <c r="D18" s="2"/>
    </row>
    <row r="19" spans="1:4" x14ac:dyDescent="0.3">
      <c r="A19" t="s">
        <v>21</v>
      </c>
      <c r="B19" s="2">
        <v>4800</v>
      </c>
      <c r="D19" s="2"/>
    </row>
    <row r="20" spans="1:4" x14ac:dyDescent="0.3">
      <c r="D20" s="2"/>
    </row>
    <row r="21" spans="1:4" x14ac:dyDescent="0.3">
      <c r="A21" t="s">
        <v>22</v>
      </c>
      <c r="B21" s="2">
        <v>2500</v>
      </c>
      <c r="D21" s="2"/>
    </row>
    <row r="22" spans="1:4" x14ac:dyDescent="0.3">
      <c r="D22" s="2"/>
    </row>
    <row r="23" spans="1:4" x14ac:dyDescent="0.3">
      <c r="A23" t="s">
        <v>23</v>
      </c>
      <c r="B23" s="2">
        <v>15</v>
      </c>
      <c r="D23" s="2"/>
    </row>
    <row r="24" spans="1:4" x14ac:dyDescent="0.3">
      <c r="D24" s="2"/>
    </row>
    <row r="25" spans="1:4" x14ac:dyDescent="0.3">
      <c r="A25" t="s">
        <v>11</v>
      </c>
      <c r="B25" s="2">
        <v>19000</v>
      </c>
      <c r="D25" s="2"/>
    </row>
    <row r="26" spans="1:4" x14ac:dyDescent="0.3">
      <c r="B26" s="3"/>
      <c r="D26" s="4"/>
    </row>
    <row r="27" spans="1:4" x14ac:dyDescent="0.3">
      <c r="A27" t="s">
        <v>37</v>
      </c>
      <c r="B27" s="13">
        <v>17000</v>
      </c>
    </row>
    <row r="29" spans="1:4" x14ac:dyDescent="0.3">
      <c r="B29" s="2">
        <f>SUM(B3:B27)</f>
        <v>92763</v>
      </c>
      <c r="D29" s="2"/>
    </row>
    <row r="30" spans="1:4" x14ac:dyDescent="0.3">
      <c r="B30" s="2"/>
      <c r="D30" s="2"/>
    </row>
    <row r="31" spans="1:4" x14ac:dyDescent="0.3">
      <c r="A31" t="s">
        <v>31</v>
      </c>
      <c r="B31" s="2">
        <v>3237</v>
      </c>
      <c r="D31" s="2"/>
    </row>
    <row r="32" spans="1:4" ht="16.2" x14ac:dyDescent="0.45">
      <c r="B32" s="4"/>
      <c r="C32" s="3"/>
      <c r="D32" s="18"/>
    </row>
    <row r="33" spans="1:4" x14ac:dyDescent="0.3">
      <c r="A33" t="s">
        <v>32</v>
      </c>
      <c r="B33" s="2">
        <f>SUM(B29,B31)</f>
        <v>96000</v>
      </c>
      <c r="D33" s="2">
        <f t="shared" ref="D33" si="0">SUM(B33-C33)</f>
        <v>96000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9"/>
  <sheetViews>
    <sheetView topLeftCell="A16" workbookViewId="0">
      <selection activeCell="B33" sqref="B33"/>
    </sheetView>
  </sheetViews>
  <sheetFormatPr defaultRowHeight="14.4" x14ac:dyDescent="0.3"/>
  <cols>
    <col min="7" max="7" width="11.6640625" style="13" bestFit="1" customWidth="1"/>
    <col min="8" max="8" width="10.6640625" bestFit="1" customWidth="1"/>
    <col min="9" max="9" width="11.6640625" bestFit="1" customWidth="1"/>
  </cols>
  <sheetData>
    <row r="1" spans="1:9" x14ac:dyDescent="0.3">
      <c r="C1" t="s">
        <v>44</v>
      </c>
      <c r="I1" s="13">
        <v>19000</v>
      </c>
    </row>
    <row r="2" spans="1:9" x14ac:dyDescent="0.3">
      <c r="I2" s="13"/>
    </row>
    <row r="3" spans="1:9" x14ac:dyDescent="0.3">
      <c r="A3" t="s">
        <v>41</v>
      </c>
      <c r="B3" t="s">
        <v>42</v>
      </c>
      <c r="G3" t="s">
        <v>43</v>
      </c>
      <c r="I3" s="13"/>
    </row>
    <row r="4" spans="1:9" x14ac:dyDescent="0.3">
      <c r="A4">
        <v>4802</v>
      </c>
      <c r="B4" t="s">
        <v>47</v>
      </c>
      <c r="C4" t="s">
        <v>46</v>
      </c>
      <c r="G4" s="13">
        <v>1500</v>
      </c>
      <c r="I4" s="13"/>
    </row>
    <row r="5" spans="1:9" x14ac:dyDescent="0.3">
      <c r="A5">
        <v>4803</v>
      </c>
      <c r="B5" t="s">
        <v>52</v>
      </c>
      <c r="C5" t="s">
        <v>39</v>
      </c>
      <c r="G5" s="13">
        <v>49.58</v>
      </c>
      <c r="I5" s="13"/>
    </row>
    <row r="6" spans="1:9" x14ac:dyDescent="0.3">
      <c r="A6">
        <v>4804</v>
      </c>
      <c r="B6" t="s">
        <v>48</v>
      </c>
      <c r="C6" t="s">
        <v>46</v>
      </c>
      <c r="G6" s="13">
        <v>27.45</v>
      </c>
      <c r="I6" s="13"/>
    </row>
    <row r="7" spans="1:9" x14ac:dyDescent="0.3">
      <c r="A7">
        <v>4807</v>
      </c>
      <c r="B7" t="s">
        <v>49</v>
      </c>
      <c r="C7" t="s">
        <v>45</v>
      </c>
      <c r="G7" s="13">
        <v>2309.1799999999998</v>
      </c>
      <c r="I7" s="13"/>
    </row>
    <row r="8" spans="1:9" x14ac:dyDescent="0.3">
      <c r="A8">
        <v>4808</v>
      </c>
      <c r="B8" t="s">
        <v>50</v>
      </c>
      <c r="C8" t="s">
        <v>46</v>
      </c>
      <c r="G8" s="13">
        <v>4645.5</v>
      </c>
      <c r="I8" s="13"/>
    </row>
    <row r="9" spans="1:9" x14ac:dyDescent="0.3">
      <c r="A9">
        <v>4811</v>
      </c>
      <c r="B9" t="s">
        <v>51</v>
      </c>
      <c r="C9" t="s">
        <v>55</v>
      </c>
      <c r="G9" s="13">
        <v>300</v>
      </c>
      <c r="I9" s="13"/>
    </row>
    <row r="10" spans="1:9" x14ac:dyDescent="0.3">
      <c r="A10">
        <v>4817</v>
      </c>
      <c r="B10" t="s">
        <v>54</v>
      </c>
      <c r="C10" t="s">
        <v>55</v>
      </c>
      <c r="G10" s="13">
        <v>930</v>
      </c>
      <c r="H10" s="13"/>
      <c r="I10" s="13"/>
    </row>
    <row r="11" spans="1:9" x14ac:dyDescent="0.3">
      <c r="A11">
        <v>4820</v>
      </c>
      <c r="B11" t="s">
        <v>56</v>
      </c>
      <c r="C11" t="s">
        <v>55</v>
      </c>
      <c r="G11" s="13">
        <v>610</v>
      </c>
      <c r="H11" s="13"/>
      <c r="I11" s="13"/>
    </row>
    <row r="12" spans="1:9" x14ac:dyDescent="0.3">
      <c r="A12">
        <v>4821</v>
      </c>
      <c r="B12" t="s">
        <v>53</v>
      </c>
      <c r="C12" t="s">
        <v>55</v>
      </c>
      <c r="G12" s="13">
        <v>790</v>
      </c>
      <c r="H12" s="13"/>
      <c r="I12" s="13"/>
    </row>
    <row r="13" spans="1:9" x14ac:dyDescent="0.3">
      <c r="A13">
        <v>4823</v>
      </c>
      <c r="B13" t="s">
        <v>57</v>
      </c>
      <c r="C13" t="s">
        <v>55</v>
      </c>
      <c r="G13" s="13">
        <v>775</v>
      </c>
      <c r="H13" s="13"/>
      <c r="I13" s="13"/>
    </row>
    <row r="14" spans="1:9" x14ac:dyDescent="0.3">
      <c r="A14">
        <v>4826</v>
      </c>
      <c r="B14" t="s">
        <v>58</v>
      </c>
      <c r="C14" t="s">
        <v>55</v>
      </c>
      <c r="G14" s="13">
        <v>66.22</v>
      </c>
      <c r="H14" s="13"/>
      <c r="I14" s="13"/>
    </row>
    <row r="15" spans="1:9" x14ac:dyDescent="0.3">
      <c r="A15">
        <v>4829</v>
      </c>
      <c r="B15" t="s">
        <v>59</v>
      </c>
      <c r="C15" t="s">
        <v>45</v>
      </c>
      <c r="G15" s="13">
        <v>1856.09</v>
      </c>
      <c r="H15" s="13"/>
      <c r="I15" s="13"/>
    </row>
    <row r="16" spans="1:9" x14ac:dyDescent="0.3">
      <c r="A16">
        <v>4842</v>
      </c>
      <c r="B16" t="s">
        <v>60</v>
      </c>
      <c r="C16" t="s">
        <v>45</v>
      </c>
      <c r="G16" s="13">
        <v>540.78</v>
      </c>
      <c r="H16" s="13"/>
      <c r="I16" s="13"/>
    </row>
    <row r="17" spans="1:9" x14ac:dyDescent="0.3">
      <c r="A17">
        <v>4843</v>
      </c>
      <c r="B17" t="s">
        <v>61</v>
      </c>
      <c r="C17" t="s">
        <v>55</v>
      </c>
      <c r="G17" s="13">
        <v>310</v>
      </c>
      <c r="H17" s="13"/>
      <c r="I17" s="13"/>
    </row>
    <row r="18" spans="1:9" x14ac:dyDescent="0.3">
      <c r="A18">
        <v>4846</v>
      </c>
      <c r="B18" t="s">
        <v>62</v>
      </c>
      <c r="C18" t="s">
        <v>55</v>
      </c>
      <c r="G18" s="13">
        <v>1395</v>
      </c>
      <c r="H18" s="13"/>
      <c r="I18" s="13"/>
    </row>
    <row r="19" spans="1:9" x14ac:dyDescent="0.3">
      <c r="A19">
        <v>4848</v>
      </c>
      <c r="B19" t="s">
        <v>63</v>
      </c>
      <c r="C19" t="s">
        <v>55</v>
      </c>
      <c r="G19" s="13">
        <v>310</v>
      </c>
      <c r="H19" s="13"/>
      <c r="I19" s="13"/>
    </row>
    <row r="20" spans="1:9" x14ac:dyDescent="0.3">
      <c r="A20">
        <v>4851</v>
      </c>
      <c r="B20" t="s">
        <v>66</v>
      </c>
      <c r="C20" t="s">
        <v>55</v>
      </c>
      <c r="G20" s="13">
        <v>1090</v>
      </c>
      <c r="H20" s="13"/>
      <c r="I20" s="13"/>
    </row>
    <row r="21" spans="1:9" x14ac:dyDescent="0.3">
      <c r="A21">
        <v>4853</v>
      </c>
      <c r="B21" t="s">
        <v>64</v>
      </c>
      <c r="C21" t="s">
        <v>45</v>
      </c>
      <c r="G21" s="13">
        <v>2256.69</v>
      </c>
      <c r="H21" s="13"/>
      <c r="I21" s="13"/>
    </row>
    <row r="22" spans="1:9" x14ac:dyDescent="0.3">
      <c r="A22">
        <v>4854</v>
      </c>
      <c r="B22" t="s">
        <v>65</v>
      </c>
      <c r="C22" t="s">
        <v>55</v>
      </c>
      <c r="G22" s="13">
        <v>1085</v>
      </c>
      <c r="H22" s="13"/>
      <c r="I22" s="13"/>
    </row>
    <row r="23" spans="1:9" x14ac:dyDescent="0.3">
      <c r="A23">
        <v>4857</v>
      </c>
      <c r="B23" t="s">
        <v>67</v>
      </c>
      <c r="C23" t="s">
        <v>55</v>
      </c>
      <c r="G23" s="13">
        <v>406.57</v>
      </c>
      <c r="H23" s="13"/>
      <c r="I23" s="13"/>
    </row>
    <row r="24" spans="1:9" x14ac:dyDescent="0.3">
      <c r="A24">
        <v>4858</v>
      </c>
      <c r="B24" t="s">
        <v>68</v>
      </c>
      <c r="C24" t="s">
        <v>55</v>
      </c>
      <c r="G24" s="13">
        <v>310</v>
      </c>
      <c r="H24" s="13"/>
      <c r="I24" s="13"/>
    </row>
    <row r="25" spans="1:9" x14ac:dyDescent="0.3">
      <c r="A25">
        <v>4859</v>
      </c>
      <c r="B25" t="s">
        <v>69</v>
      </c>
      <c r="C25" t="s">
        <v>55</v>
      </c>
      <c r="G25" s="13">
        <v>310</v>
      </c>
      <c r="H25" s="13"/>
      <c r="I25" s="13"/>
    </row>
    <row r="26" spans="1:9" x14ac:dyDescent="0.3">
      <c r="A26">
        <v>4867</v>
      </c>
      <c r="B26" t="s">
        <v>70</v>
      </c>
      <c r="C26" t="s">
        <v>45</v>
      </c>
      <c r="G26" s="13">
        <v>383.59</v>
      </c>
      <c r="H26" s="13"/>
      <c r="I26" s="13"/>
    </row>
    <row r="27" spans="1:9" x14ac:dyDescent="0.3">
      <c r="A27">
        <v>4869</v>
      </c>
      <c r="B27" t="s">
        <v>72</v>
      </c>
      <c r="C27" t="s">
        <v>55</v>
      </c>
      <c r="G27" s="13">
        <v>775</v>
      </c>
      <c r="H27" s="57"/>
      <c r="I27" s="13"/>
    </row>
    <row r="28" spans="1:9" x14ac:dyDescent="0.3">
      <c r="A28">
        <v>4890</v>
      </c>
      <c r="B28" t="s">
        <v>73</v>
      </c>
      <c r="C28" t="s">
        <v>45</v>
      </c>
      <c r="G28" s="13">
        <v>2292.33</v>
      </c>
      <c r="I28" s="13"/>
    </row>
    <row r="29" spans="1:9" x14ac:dyDescent="0.3">
      <c r="C29" t="s">
        <v>45</v>
      </c>
      <c r="G29" s="13">
        <v>1178.25</v>
      </c>
      <c r="I29" s="13"/>
    </row>
    <row r="30" spans="1:9" x14ac:dyDescent="0.3">
      <c r="A30">
        <v>4902</v>
      </c>
      <c r="B30" t="s">
        <v>74</v>
      </c>
      <c r="C30" t="s">
        <v>45</v>
      </c>
      <c r="G30" s="13">
        <v>578.54</v>
      </c>
      <c r="I30" s="13"/>
    </row>
    <row r="31" spans="1:9" x14ac:dyDescent="0.3">
      <c r="A31">
        <v>5269</v>
      </c>
      <c r="B31" t="s">
        <v>77</v>
      </c>
      <c r="C31" t="s">
        <v>45</v>
      </c>
      <c r="G31" s="13">
        <v>217.91</v>
      </c>
      <c r="I31" s="13"/>
    </row>
    <row r="32" spans="1:9" x14ac:dyDescent="0.3">
      <c r="A32">
        <v>5301</v>
      </c>
      <c r="B32" t="s">
        <v>78</v>
      </c>
      <c r="C32" t="s">
        <v>45</v>
      </c>
      <c r="G32" s="13">
        <v>169.04</v>
      </c>
      <c r="I32" s="13">
        <v>27467.72</v>
      </c>
    </row>
    <row r="33" spans="1:9" x14ac:dyDescent="0.3">
      <c r="A33">
        <v>5435</v>
      </c>
      <c r="I33" s="13"/>
    </row>
    <row r="39" spans="1:9" x14ac:dyDescent="0.3">
      <c r="G39" s="58">
        <f>SUM(G4:G38)</f>
        <v>27467.719999999998</v>
      </c>
      <c r="I39" s="2">
        <f>SUM(I1-G39)</f>
        <v>-8467.7199999999975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8"/>
  <sheetViews>
    <sheetView topLeftCell="A36" workbookViewId="0">
      <selection activeCell="A54" sqref="A54"/>
    </sheetView>
  </sheetViews>
  <sheetFormatPr defaultRowHeight="14.4" x14ac:dyDescent="0.3"/>
  <cols>
    <col min="4" max="4" width="10.21875" customWidth="1"/>
    <col min="5" max="5" width="11.88671875" customWidth="1"/>
    <col min="7" max="7" width="11.6640625" customWidth="1"/>
    <col min="8" max="8" width="10.6640625" bestFit="1" customWidth="1"/>
    <col min="9" max="9" width="21" customWidth="1"/>
  </cols>
  <sheetData>
    <row r="1" spans="1:9" x14ac:dyDescent="0.3">
      <c r="C1" t="s">
        <v>85</v>
      </c>
      <c r="G1" s="13"/>
      <c r="I1" s="13">
        <v>19285</v>
      </c>
    </row>
    <row r="2" spans="1:9" x14ac:dyDescent="0.3">
      <c r="G2" s="13"/>
      <c r="I2" s="13"/>
    </row>
    <row r="3" spans="1:9" x14ac:dyDescent="0.3">
      <c r="A3" t="s">
        <v>41</v>
      </c>
      <c r="B3" t="s">
        <v>42</v>
      </c>
      <c r="G3" t="s">
        <v>43</v>
      </c>
      <c r="I3" s="13"/>
    </row>
    <row r="4" spans="1:9" x14ac:dyDescent="0.3">
      <c r="A4">
        <v>5343</v>
      </c>
      <c r="B4" t="s">
        <v>86</v>
      </c>
      <c r="C4" t="s">
        <v>55</v>
      </c>
      <c r="E4" t="s">
        <v>79</v>
      </c>
      <c r="G4" s="13">
        <v>150</v>
      </c>
      <c r="I4" s="13"/>
    </row>
    <row r="5" spans="1:9" x14ac:dyDescent="0.3">
      <c r="A5">
        <v>5345</v>
      </c>
      <c r="B5" t="s">
        <v>87</v>
      </c>
      <c r="C5" t="s">
        <v>55</v>
      </c>
      <c r="E5" t="s">
        <v>79</v>
      </c>
      <c r="G5" s="13">
        <v>100</v>
      </c>
      <c r="I5" s="13"/>
    </row>
    <row r="6" spans="1:9" x14ac:dyDescent="0.3">
      <c r="A6">
        <v>5346</v>
      </c>
      <c r="B6" t="s">
        <v>88</v>
      </c>
      <c r="C6" t="s">
        <v>55</v>
      </c>
      <c r="E6" t="s">
        <v>89</v>
      </c>
      <c r="G6" s="13">
        <v>550</v>
      </c>
      <c r="I6" s="13"/>
    </row>
    <row r="7" spans="1:9" x14ac:dyDescent="0.3">
      <c r="A7">
        <v>5349</v>
      </c>
      <c r="B7" t="s">
        <v>90</v>
      </c>
      <c r="C7" t="s">
        <v>45</v>
      </c>
      <c r="E7" t="s">
        <v>91</v>
      </c>
      <c r="G7" s="13">
        <v>217.91</v>
      </c>
      <c r="I7" s="13"/>
    </row>
    <row r="8" spans="1:9" x14ac:dyDescent="0.3">
      <c r="A8">
        <v>5349</v>
      </c>
      <c r="B8" t="s">
        <v>84</v>
      </c>
      <c r="C8" t="s">
        <v>55</v>
      </c>
      <c r="E8" t="s">
        <v>92</v>
      </c>
      <c r="G8" s="13">
        <v>275</v>
      </c>
      <c r="I8" s="13"/>
    </row>
    <row r="9" spans="1:9" x14ac:dyDescent="0.3">
      <c r="A9">
        <v>5351</v>
      </c>
      <c r="B9" t="s">
        <v>93</v>
      </c>
      <c r="C9" t="s">
        <v>55</v>
      </c>
      <c r="E9" t="s">
        <v>79</v>
      </c>
      <c r="G9" s="13">
        <v>200</v>
      </c>
      <c r="I9" s="13"/>
    </row>
    <row r="10" spans="1:9" x14ac:dyDescent="0.3">
      <c r="A10">
        <v>5354</v>
      </c>
      <c r="B10" t="s">
        <v>97</v>
      </c>
      <c r="C10" t="s">
        <v>55</v>
      </c>
      <c r="E10" t="s">
        <v>98</v>
      </c>
      <c r="G10" s="13">
        <v>400</v>
      </c>
      <c r="H10" s="68"/>
      <c r="I10" s="13"/>
    </row>
    <row r="11" spans="1:9" x14ac:dyDescent="0.3">
      <c r="A11">
        <v>5355</v>
      </c>
      <c r="B11" t="s">
        <v>97</v>
      </c>
      <c r="C11" t="s">
        <v>55</v>
      </c>
      <c r="E11" t="s">
        <v>96</v>
      </c>
      <c r="G11" s="13">
        <v>550</v>
      </c>
      <c r="H11" s="68"/>
      <c r="I11" s="13"/>
    </row>
    <row r="12" spans="1:9" x14ac:dyDescent="0.3">
      <c r="A12">
        <v>5356</v>
      </c>
      <c r="B12" t="s">
        <v>99</v>
      </c>
      <c r="C12" t="s">
        <v>55</v>
      </c>
      <c r="E12" t="s">
        <v>100</v>
      </c>
      <c r="G12" s="13">
        <v>550</v>
      </c>
      <c r="H12" s="68"/>
      <c r="I12" s="13"/>
    </row>
    <row r="13" spans="1:9" x14ac:dyDescent="0.3">
      <c r="A13">
        <v>5359</v>
      </c>
      <c r="B13" t="s">
        <v>94</v>
      </c>
      <c r="C13" t="s">
        <v>55</v>
      </c>
      <c r="E13" t="s">
        <v>101</v>
      </c>
      <c r="G13" s="13">
        <v>275</v>
      </c>
      <c r="H13" s="68"/>
      <c r="I13" s="13"/>
    </row>
    <row r="14" spans="1:9" x14ac:dyDescent="0.3">
      <c r="A14">
        <v>5360</v>
      </c>
      <c r="B14" t="s">
        <v>102</v>
      </c>
      <c r="C14" t="s">
        <v>55</v>
      </c>
      <c r="E14" t="s">
        <v>103</v>
      </c>
      <c r="G14" s="13">
        <v>400</v>
      </c>
      <c r="H14" s="68"/>
      <c r="I14" s="13"/>
    </row>
    <row r="15" spans="1:9" x14ac:dyDescent="0.3">
      <c r="A15">
        <v>5361</v>
      </c>
      <c r="B15" t="s">
        <v>104</v>
      </c>
      <c r="C15" t="s">
        <v>55</v>
      </c>
      <c r="E15" t="s">
        <v>105</v>
      </c>
      <c r="G15" s="13">
        <v>275</v>
      </c>
      <c r="H15" s="68"/>
      <c r="I15" s="13"/>
    </row>
    <row r="16" spans="1:9" x14ac:dyDescent="0.3">
      <c r="A16">
        <v>5362</v>
      </c>
      <c r="B16" t="s">
        <v>106</v>
      </c>
      <c r="C16" t="s">
        <v>45</v>
      </c>
      <c r="E16" t="s">
        <v>91</v>
      </c>
      <c r="G16" s="13">
        <v>465.34</v>
      </c>
      <c r="H16" s="68"/>
      <c r="I16" s="13"/>
    </row>
    <row r="17" spans="1:9" x14ac:dyDescent="0.3">
      <c r="A17">
        <v>5363</v>
      </c>
      <c r="B17" t="s">
        <v>95</v>
      </c>
      <c r="C17" t="s">
        <v>55</v>
      </c>
      <c r="E17" t="s">
        <v>107</v>
      </c>
      <c r="G17" s="13">
        <v>275</v>
      </c>
      <c r="H17" s="68"/>
      <c r="I17" s="13"/>
    </row>
    <row r="18" spans="1:9" x14ac:dyDescent="0.3">
      <c r="A18">
        <v>5365</v>
      </c>
      <c r="B18" t="s">
        <v>108</v>
      </c>
      <c r="C18" t="s">
        <v>55</v>
      </c>
      <c r="E18" t="s">
        <v>109</v>
      </c>
      <c r="G18" s="13">
        <v>550</v>
      </c>
      <c r="H18" s="68"/>
      <c r="I18" s="13"/>
    </row>
    <row r="19" spans="1:9" x14ac:dyDescent="0.3">
      <c r="A19">
        <v>5369</v>
      </c>
      <c r="B19" t="s">
        <v>110</v>
      </c>
      <c r="C19" t="s">
        <v>55</v>
      </c>
      <c r="E19" t="s">
        <v>115</v>
      </c>
      <c r="G19" s="13">
        <v>275</v>
      </c>
      <c r="H19" s="68"/>
      <c r="I19" s="13"/>
    </row>
    <row r="20" spans="1:9" x14ac:dyDescent="0.3">
      <c r="A20">
        <v>5371</v>
      </c>
      <c r="B20" t="s">
        <v>116</v>
      </c>
      <c r="C20" t="s">
        <v>55</v>
      </c>
      <c r="E20" t="s">
        <v>117</v>
      </c>
      <c r="G20" s="13">
        <v>275</v>
      </c>
      <c r="H20" s="68"/>
      <c r="I20" s="13"/>
    </row>
    <row r="21" spans="1:9" x14ac:dyDescent="0.3">
      <c r="A21">
        <v>5374</v>
      </c>
      <c r="B21" t="s">
        <v>112</v>
      </c>
      <c r="C21" t="s">
        <v>55</v>
      </c>
      <c r="E21" t="s">
        <v>118</v>
      </c>
      <c r="G21" s="13">
        <v>275</v>
      </c>
      <c r="H21" s="68"/>
      <c r="I21" s="13"/>
    </row>
    <row r="22" spans="1:9" x14ac:dyDescent="0.3">
      <c r="A22">
        <v>5375</v>
      </c>
      <c r="B22" t="s">
        <v>111</v>
      </c>
      <c r="C22" t="s">
        <v>55</v>
      </c>
      <c r="E22" t="s">
        <v>119</v>
      </c>
      <c r="G22" s="13">
        <v>275</v>
      </c>
      <c r="H22" s="68"/>
      <c r="I22" s="13"/>
    </row>
    <row r="23" spans="1:9" x14ac:dyDescent="0.3">
      <c r="A23">
        <v>5377</v>
      </c>
      <c r="B23" t="s">
        <v>120</v>
      </c>
      <c r="C23" t="s">
        <v>55</v>
      </c>
      <c r="E23" t="s">
        <v>121</v>
      </c>
      <c r="G23" s="13">
        <v>275</v>
      </c>
      <c r="H23" s="68"/>
      <c r="I23" s="13"/>
    </row>
    <row r="24" spans="1:9" x14ac:dyDescent="0.3">
      <c r="A24">
        <v>5380</v>
      </c>
      <c r="B24" t="s">
        <v>120</v>
      </c>
      <c r="C24" t="s">
        <v>55</v>
      </c>
      <c r="E24" t="s">
        <v>122</v>
      </c>
      <c r="G24" s="13">
        <v>550</v>
      </c>
      <c r="H24" s="68"/>
      <c r="I24" s="13"/>
    </row>
    <row r="25" spans="1:9" x14ac:dyDescent="0.3">
      <c r="A25">
        <v>5382</v>
      </c>
      <c r="B25" t="s">
        <v>123</v>
      </c>
      <c r="C25" t="s">
        <v>55</v>
      </c>
      <c r="E25" t="s">
        <v>124</v>
      </c>
      <c r="G25" s="13">
        <v>825</v>
      </c>
      <c r="H25" s="68"/>
      <c r="I25" s="13"/>
    </row>
    <row r="26" spans="1:9" x14ac:dyDescent="0.3">
      <c r="A26">
        <v>5383</v>
      </c>
      <c r="B26" t="s">
        <v>114</v>
      </c>
      <c r="C26" t="s">
        <v>45</v>
      </c>
      <c r="E26" t="s">
        <v>91</v>
      </c>
      <c r="G26" s="13">
        <v>852.3</v>
      </c>
      <c r="H26" s="68"/>
      <c r="I26" s="13"/>
    </row>
    <row r="27" spans="1:9" x14ac:dyDescent="0.3">
      <c r="A27">
        <v>5335</v>
      </c>
      <c r="B27" t="s">
        <v>113</v>
      </c>
      <c r="C27" t="s">
        <v>55</v>
      </c>
      <c r="E27" t="s">
        <v>125</v>
      </c>
      <c r="G27" s="13">
        <v>550</v>
      </c>
      <c r="H27" s="57"/>
      <c r="I27" s="13"/>
    </row>
    <row r="28" spans="1:9" x14ac:dyDescent="0.3">
      <c r="A28">
        <v>5386</v>
      </c>
      <c r="B28" t="s">
        <v>126</v>
      </c>
      <c r="C28" t="s">
        <v>55</v>
      </c>
      <c r="E28" t="s">
        <v>127</v>
      </c>
      <c r="G28" s="13">
        <v>550</v>
      </c>
      <c r="I28" s="13"/>
    </row>
    <row r="29" spans="1:9" x14ac:dyDescent="0.3">
      <c r="A29">
        <v>5388</v>
      </c>
      <c r="B29" t="s">
        <v>129</v>
      </c>
      <c r="C29" t="s">
        <v>55</v>
      </c>
      <c r="E29" t="s">
        <v>130</v>
      </c>
      <c r="G29" s="13">
        <v>550</v>
      </c>
      <c r="I29" s="13"/>
    </row>
    <row r="30" spans="1:9" x14ac:dyDescent="0.3">
      <c r="A30">
        <v>5391</v>
      </c>
      <c r="B30" t="s">
        <v>128</v>
      </c>
      <c r="C30" t="s">
        <v>55</v>
      </c>
      <c r="E30" t="s">
        <v>131</v>
      </c>
      <c r="G30" s="13">
        <v>275</v>
      </c>
      <c r="I30" s="13"/>
    </row>
    <row r="31" spans="1:9" x14ac:dyDescent="0.3">
      <c r="A31">
        <v>5394</v>
      </c>
      <c r="B31" t="s">
        <v>132</v>
      </c>
      <c r="C31" t="s">
        <v>45</v>
      </c>
      <c r="E31" t="s">
        <v>91</v>
      </c>
      <c r="G31" s="13">
        <v>446.75</v>
      </c>
      <c r="I31" s="13"/>
    </row>
    <row r="32" spans="1:9" x14ac:dyDescent="0.3">
      <c r="A32">
        <v>5395</v>
      </c>
      <c r="B32" t="s">
        <v>132</v>
      </c>
      <c r="C32" t="s">
        <v>55</v>
      </c>
      <c r="E32" t="s">
        <v>133</v>
      </c>
      <c r="G32" s="13">
        <v>550</v>
      </c>
      <c r="I32" s="13"/>
    </row>
    <row r="33" spans="1:9" x14ac:dyDescent="0.3">
      <c r="A33">
        <v>5396</v>
      </c>
      <c r="B33" t="s">
        <v>134</v>
      </c>
      <c r="C33" t="s">
        <v>55</v>
      </c>
      <c r="E33" t="s">
        <v>135</v>
      </c>
      <c r="G33" s="13">
        <v>275</v>
      </c>
      <c r="I33" s="13"/>
    </row>
    <row r="34" spans="1:9" x14ac:dyDescent="0.3">
      <c r="A34">
        <v>5397</v>
      </c>
      <c r="B34" t="s">
        <v>136</v>
      </c>
      <c r="C34" t="s">
        <v>55</v>
      </c>
      <c r="E34" t="s">
        <v>137</v>
      </c>
      <c r="G34" s="13">
        <v>550</v>
      </c>
    </row>
    <row r="35" spans="1:9" x14ac:dyDescent="0.3">
      <c r="A35">
        <v>5399</v>
      </c>
      <c r="B35" t="s">
        <v>140</v>
      </c>
      <c r="C35" t="s">
        <v>55</v>
      </c>
      <c r="E35" t="s">
        <v>141</v>
      </c>
      <c r="G35" s="13">
        <v>825</v>
      </c>
    </row>
    <row r="36" spans="1:9" x14ac:dyDescent="0.3">
      <c r="A36">
        <v>5400</v>
      </c>
      <c r="B36" t="s">
        <v>142</v>
      </c>
      <c r="C36" t="s">
        <v>55</v>
      </c>
      <c r="E36" t="s">
        <v>143</v>
      </c>
      <c r="G36" s="13">
        <v>550</v>
      </c>
    </row>
    <row r="37" spans="1:9" x14ac:dyDescent="0.3">
      <c r="A37">
        <v>5401</v>
      </c>
      <c r="B37" t="s">
        <v>144</v>
      </c>
      <c r="C37" t="s">
        <v>55</v>
      </c>
      <c r="E37" t="s">
        <v>145</v>
      </c>
      <c r="G37" s="13">
        <v>550</v>
      </c>
    </row>
    <row r="38" spans="1:9" x14ac:dyDescent="0.3">
      <c r="A38">
        <v>5402</v>
      </c>
      <c r="B38" t="s">
        <v>146</v>
      </c>
      <c r="C38" t="s">
        <v>55</v>
      </c>
      <c r="E38" t="s">
        <v>147</v>
      </c>
      <c r="G38" s="13">
        <v>550</v>
      </c>
    </row>
    <row r="39" spans="1:9" x14ac:dyDescent="0.3">
      <c r="A39">
        <v>5404</v>
      </c>
      <c r="B39" t="s">
        <v>139</v>
      </c>
      <c r="C39" t="s">
        <v>55</v>
      </c>
      <c r="E39" t="s">
        <v>148</v>
      </c>
      <c r="G39" s="13">
        <v>550</v>
      </c>
    </row>
    <row r="40" spans="1:9" x14ac:dyDescent="0.3">
      <c r="A40">
        <v>5405</v>
      </c>
      <c r="B40" t="s">
        <v>138</v>
      </c>
      <c r="C40" t="s">
        <v>55</v>
      </c>
      <c r="E40" t="s">
        <v>149</v>
      </c>
      <c r="G40" s="13">
        <v>1100</v>
      </c>
    </row>
    <row r="41" spans="1:9" x14ac:dyDescent="0.3">
      <c r="A41">
        <v>5409</v>
      </c>
      <c r="B41" t="s">
        <v>150</v>
      </c>
      <c r="C41" t="s">
        <v>55</v>
      </c>
      <c r="E41" t="s">
        <v>151</v>
      </c>
      <c r="G41" s="2">
        <v>275</v>
      </c>
      <c r="I41" s="2"/>
    </row>
    <row r="42" spans="1:9" x14ac:dyDescent="0.3">
      <c r="A42">
        <v>5410</v>
      </c>
      <c r="B42" t="s">
        <v>150</v>
      </c>
      <c r="C42" t="s">
        <v>45</v>
      </c>
      <c r="E42" t="s">
        <v>91</v>
      </c>
      <c r="G42" s="2">
        <v>845.4</v>
      </c>
    </row>
    <row r="43" spans="1:9" x14ac:dyDescent="0.3">
      <c r="A43">
        <v>5412</v>
      </c>
      <c r="B43" t="s">
        <v>152</v>
      </c>
      <c r="C43" t="s">
        <v>55</v>
      </c>
      <c r="E43" t="s">
        <v>153</v>
      </c>
      <c r="G43" s="2">
        <v>550</v>
      </c>
    </row>
    <row r="44" spans="1:9" x14ac:dyDescent="0.3">
      <c r="A44">
        <v>5415</v>
      </c>
      <c r="B44" t="s">
        <v>158</v>
      </c>
      <c r="C44" t="s">
        <v>55</v>
      </c>
      <c r="E44" t="s">
        <v>159</v>
      </c>
      <c r="G44" s="2">
        <v>1375</v>
      </c>
    </row>
    <row r="45" spans="1:9" x14ac:dyDescent="0.3">
      <c r="A45">
        <v>5421</v>
      </c>
      <c r="B45" t="s">
        <v>154</v>
      </c>
      <c r="C45" t="s">
        <v>55</v>
      </c>
      <c r="E45">
        <v>46</v>
      </c>
      <c r="G45" s="2">
        <v>275</v>
      </c>
    </row>
    <row r="46" spans="1:9" x14ac:dyDescent="0.3">
      <c r="A46">
        <v>5423</v>
      </c>
      <c r="B46" t="s">
        <v>155</v>
      </c>
      <c r="C46" t="s">
        <v>55</v>
      </c>
      <c r="E46">
        <v>35</v>
      </c>
      <c r="G46" s="2">
        <v>275</v>
      </c>
    </row>
    <row r="47" spans="1:9" x14ac:dyDescent="0.3">
      <c r="A47">
        <v>5425</v>
      </c>
      <c r="B47" t="s">
        <v>160</v>
      </c>
      <c r="C47" t="s">
        <v>55</v>
      </c>
      <c r="E47">
        <v>49</v>
      </c>
      <c r="G47" s="2">
        <v>275</v>
      </c>
    </row>
    <row r="48" spans="1:9" x14ac:dyDescent="0.3">
      <c r="A48">
        <v>5426</v>
      </c>
      <c r="B48" t="s">
        <v>156</v>
      </c>
      <c r="C48" t="s">
        <v>55</v>
      </c>
      <c r="E48" t="s">
        <v>161</v>
      </c>
      <c r="G48" s="2">
        <v>825</v>
      </c>
    </row>
    <row r="49" spans="1:9" x14ac:dyDescent="0.3">
      <c r="A49">
        <v>5431</v>
      </c>
      <c r="B49" t="s">
        <v>157</v>
      </c>
      <c r="C49" t="s">
        <v>45</v>
      </c>
      <c r="E49" t="s">
        <v>91</v>
      </c>
      <c r="G49" s="2">
        <v>422.7</v>
      </c>
    </row>
    <row r="50" spans="1:9" x14ac:dyDescent="0.3">
      <c r="A50">
        <v>5432</v>
      </c>
      <c r="B50" t="s">
        <v>162</v>
      </c>
      <c r="C50" t="s">
        <v>55</v>
      </c>
      <c r="E50" t="s">
        <v>163</v>
      </c>
      <c r="G50" s="2">
        <v>550</v>
      </c>
    </row>
    <row r="51" spans="1:9" x14ac:dyDescent="0.3">
      <c r="A51">
        <v>5435</v>
      </c>
      <c r="B51" t="s">
        <v>164</v>
      </c>
      <c r="C51" t="s">
        <v>55</v>
      </c>
      <c r="E51">
        <v>69</v>
      </c>
      <c r="G51" s="2">
        <v>400</v>
      </c>
    </row>
    <row r="52" spans="1:9" x14ac:dyDescent="0.3">
      <c r="A52">
        <v>5439</v>
      </c>
      <c r="B52" t="s">
        <v>165</v>
      </c>
      <c r="C52" t="s">
        <v>55</v>
      </c>
      <c r="E52" t="s">
        <v>166</v>
      </c>
      <c r="G52" s="2">
        <v>825</v>
      </c>
    </row>
    <row r="53" spans="1:9" x14ac:dyDescent="0.3">
      <c r="A53">
        <v>5442</v>
      </c>
      <c r="B53" t="s">
        <v>167</v>
      </c>
      <c r="C53" t="s">
        <v>55</v>
      </c>
      <c r="E53">
        <v>71</v>
      </c>
      <c r="G53" s="2">
        <v>275</v>
      </c>
    </row>
    <row r="54" spans="1:9" x14ac:dyDescent="0.3">
      <c r="A54">
        <v>5445</v>
      </c>
      <c r="B54" t="s">
        <v>170</v>
      </c>
      <c r="C54" t="s">
        <v>45</v>
      </c>
      <c r="G54" s="2">
        <v>686.31</v>
      </c>
    </row>
    <row r="55" spans="1:9" x14ac:dyDescent="0.3">
      <c r="A55">
        <v>5451</v>
      </c>
      <c r="B55" t="s">
        <v>171</v>
      </c>
      <c r="C55" t="s">
        <v>172</v>
      </c>
      <c r="E55" t="s">
        <v>173</v>
      </c>
      <c r="G55" s="2">
        <v>266.19</v>
      </c>
    </row>
    <row r="58" spans="1:9" x14ac:dyDescent="0.3">
      <c r="G58" s="2">
        <f>SUM(G4:G57)</f>
        <v>24827.9</v>
      </c>
      <c r="I58" s="2">
        <f>SUM(I1-G58)</f>
        <v>-5542.9000000000015</v>
      </c>
    </row>
  </sheetData>
  <pageMargins left="0.25" right="0.25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workbookViewId="0">
      <selection activeCell="F24" sqref="F24"/>
    </sheetView>
  </sheetViews>
  <sheetFormatPr defaultRowHeight="14.4" x14ac:dyDescent="0.3"/>
  <cols>
    <col min="7" max="7" width="10.6640625" style="13" bestFit="1" customWidth="1"/>
  </cols>
  <sheetData>
    <row r="1" spans="1:7" x14ac:dyDescent="0.3">
      <c r="C1" t="s">
        <v>80</v>
      </c>
    </row>
    <row r="3" spans="1:7" x14ac:dyDescent="0.3">
      <c r="A3" t="s">
        <v>81</v>
      </c>
      <c r="B3" t="s">
        <v>25</v>
      </c>
      <c r="G3" s="13" t="s">
        <v>27</v>
      </c>
    </row>
    <row r="4" spans="1:7" x14ac:dyDescent="0.3">
      <c r="A4">
        <v>5332</v>
      </c>
      <c r="B4" t="s">
        <v>82</v>
      </c>
      <c r="C4" t="s">
        <v>83</v>
      </c>
      <c r="G4" s="13">
        <v>4250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"/>
  <sheetViews>
    <sheetView workbookViewId="0">
      <selection activeCell="D2" sqref="D2"/>
    </sheetView>
  </sheetViews>
  <sheetFormatPr defaultRowHeight="14.4" x14ac:dyDescent="0.3"/>
  <cols>
    <col min="2" max="2" width="10.6640625" bestFit="1" customWidth="1"/>
    <col min="3" max="3" width="9.77734375" bestFit="1" customWidth="1"/>
    <col min="8" max="8" width="9.109375" style="2"/>
    <col min="9" max="9" width="9.77734375" customWidth="1"/>
  </cols>
  <sheetData>
    <row r="1" spans="1:9" x14ac:dyDescent="0.3">
      <c r="A1" t="s">
        <v>1</v>
      </c>
      <c r="D1" s="70" t="s">
        <v>179</v>
      </c>
      <c r="E1" s="70"/>
      <c r="F1" s="70"/>
      <c r="G1" s="70"/>
      <c r="H1" s="70"/>
      <c r="I1" s="8"/>
    </row>
    <row r="3" spans="1:9" x14ac:dyDescent="0.3">
      <c r="A3" s="1"/>
      <c r="B3" t="s">
        <v>24</v>
      </c>
      <c r="C3" t="s">
        <v>25</v>
      </c>
      <c r="D3" t="s">
        <v>26</v>
      </c>
      <c r="H3" s="2" t="s">
        <v>27</v>
      </c>
    </row>
    <row r="5" spans="1:9" x14ac:dyDescent="0.3">
      <c r="A5" s="7"/>
      <c r="C5" s="1"/>
    </row>
    <row r="6" spans="1:9" x14ac:dyDescent="0.3">
      <c r="A6" s="7"/>
      <c r="C6" s="1"/>
    </row>
    <row r="7" spans="1:9" x14ac:dyDescent="0.3">
      <c r="A7" s="7"/>
    </row>
    <row r="18" spans="8:9" x14ac:dyDescent="0.3">
      <c r="H18" s="4"/>
      <c r="I18" s="3"/>
    </row>
    <row r="19" spans="8:9" x14ac:dyDescent="0.3">
      <c r="H19" s="2">
        <f>SUM(H4:H18)</f>
        <v>0</v>
      </c>
      <c r="I19" s="2">
        <f>SUM(I1-H19)</f>
        <v>0</v>
      </c>
    </row>
  </sheetData>
  <mergeCells count="1">
    <mergeCell ref="D1:H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B10" sqref="B10"/>
    </sheetView>
  </sheetViews>
  <sheetFormatPr defaultRowHeight="14.4" x14ac:dyDescent="0.3"/>
  <cols>
    <col min="2" max="2" width="10.6640625" bestFit="1" customWidth="1"/>
    <col min="3" max="3" width="9.77734375" bestFit="1" customWidth="1"/>
    <col min="4" max="4" width="19.21875" customWidth="1"/>
    <col min="8" max="8" width="11.33203125" style="2" customWidth="1"/>
    <col min="9" max="9" width="12.21875" customWidth="1"/>
  </cols>
  <sheetData>
    <row r="1" spans="1:9" x14ac:dyDescent="0.3">
      <c r="A1" t="s">
        <v>15</v>
      </c>
      <c r="D1" s="70" t="s">
        <v>179</v>
      </c>
      <c r="E1" s="70"/>
      <c r="F1" s="70"/>
      <c r="G1" s="70"/>
      <c r="H1" s="70"/>
      <c r="I1" s="8">
        <v>5000</v>
      </c>
    </row>
    <row r="4" spans="1:9" x14ac:dyDescent="0.3">
      <c r="A4" s="1"/>
      <c r="B4" t="s">
        <v>24</v>
      </c>
      <c r="C4" t="s">
        <v>25</v>
      </c>
      <c r="D4" t="s">
        <v>26</v>
      </c>
      <c r="H4" s="2" t="s">
        <v>27</v>
      </c>
    </row>
    <row r="5" spans="1:9" x14ac:dyDescent="0.3">
      <c r="A5" s="7"/>
      <c r="B5">
        <v>5544</v>
      </c>
      <c r="C5" s="1" t="s">
        <v>188</v>
      </c>
      <c r="D5" t="s">
        <v>189</v>
      </c>
      <c r="E5" t="s">
        <v>190</v>
      </c>
      <c r="H5" s="2">
        <v>5291.34</v>
      </c>
    </row>
    <row r="6" spans="1:9" x14ac:dyDescent="0.3">
      <c r="A6" s="7"/>
      <c r="B6">
        <v>5554</v>
      </c>
      <c r="C6" t="s">
        <v>202</v>
      </c>
      <c r="D6" t="s">
        <v>204</v>
      </c>
      <c r="E6" t="s">
        <v>91</v>
      </c>
      <c r="H6" s="2">
        <v>37.950000000000003</v>
      </c>
    </row>
    <row r="7" spans="1:9" x14ac:dyDescent="0.3">
      <c r="A7" s="7"/>
      <c r="B7">
        <v>5579</v>
      </c>
      <c r="C7" t="s">
        <v>229</v>
      </c>
      <c r="D7" t="s">
        <v>45</v>
      </c>
      <c r="E7" t="s">
        <v>91</v>
      </c>
      <c r="H7" s="2">
        <v>470.35</v>
      </c>
    </row>
    <row r="8" spans="1:9" x14ac:dyDescent="0.3">
      <c r="A8" s="7"/>
      <c r="B8">
        <v>5581</v>
      </c>
      <c r="C8" s="1" t="s">
        <v>232</v>
      </c>
      <c r="D8" t="s">
        <v>206</v>
      </c>
      <c r="E8" t="s">
        <v>233</v>
      </c>
      <c r="H8" s="2">
        <v>350</v>
      </c>
    </row>
    <row r="9" spans="1:9" x14ac:dyDescent="0.3">
      <c r="A9" s="7"/>
      <c r="B9">
        <v>5634</v>
      </c>
      <c r="C9" s="1" t="s">
        <v>278</v>
      </c>
      <c r="D9" t="s">
        <v>45</v>
      </c>
      <c r="E9" t="s">
        <v>91</v>
      </c>
      <c r="H9" s="2">
        <v>45.43</v>
      </c>
    </row>
    <row r="10" spans="1:9" x14ac:dyDescent="0.3">
      <c r="A10" s="7"/>
      <c r="C10" s="1"/>
    </row>
    <row r="11" spans="1:9" x14ac:dyDescent="0.3">
      <c r="A11" s="7"/>
      <c r="C11" s="1"/>
    </row>
    <row r="12" spans="1:9" x14ac:dyDescent="0.3">
      <c r="A12" s="7"/>
      <c r="C12" s="1"/>
    </row>
    <row r="13" spans="1:9" x14ac:dyDescent="0.3">
      <c r="A13" s="7"/>
      <c r="C13" s="1"/>
    </row>
    <row r="14" spans="1:9" x14ac:dyDescent="0.3">
      <c r="A14" s="7"/>
      <c r="C14" s="1"/>
    </row>
    <row r="15" spans="1:9" x14ac:dyDescent="0.3">
      <c r="C15" s="1"/>
    </row>
    <row r="16" spans="1:9" x14ac:dyDescent="0.3">
      <c r="C16" s="1"/>
    </row>
    <row r="17" spans="3:9" x14ac:dyDescent="0.3">
      <c r="C17" s="1"/>
    </row>
    <row r="18" spans="3:9" x14ac:dyDescent="0.3">
      <c r="C18" s="1"/>
    </row>
    <row r="19" spans="3:9" x14ac:dyDescent="0.3">
      <c r="C19" s="1"/>
    </row>
    <row r="20" spans="3:9" x14ac:dyDescent="0.3">
      <c r="C20" s="1"/>
    </row>
    <row r="21" spans="3:9" x14ac:dyDescent="0.3">
      <c r="C21" s="1"/>
    </row>
    <row r="22" spans="3:9" x14ac:dyDescent="0.3">
      <c r="C22" s="1"/>
    </row>
    <row r="23" spans="3:9" x14ac:dyDescent="0.3">
      <c r="C23" s="1"/>
    </row>
    <row r="24" spans="3:9" x14ac:dyDescent="0.3">
      <c r="C24" s="1"/>
      <c r="H24" s="4"/>
      <c r="I24" s="3"/>
    </row>
    <row r="25" spans="3:9" x14ac:dyDescent="0.3">
      <c r="H25" s="2">
        <f>SUM(H5:H23)</f>
        <v>6195.0700000000006</v>
      </c>
      <c r="I25" s="55">
        <f>SUM(I1-H25)</f>
        <v>-1195.0700000000006</v>
      </c>
    </row>
  </sheetData>
  <mergeCells count="1">
    <mergeCell ref="D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9"/>
  <sheetViews>
    <sheetView topLeftCell="A33" workbookViewId="0">
      <selection activeCell="B28" sqref="B28"/>
    </sheetView>
  </sheetViews>
  <sheetFormatPr defaultRowHeight="14.4" x14ac:dyDescent="0.3"/>
  <cols>
    <col min="1" max="1" width="1.21875" customWidth="1"/>
    <col min="2" max="2" width="10" customWidth="1"/>
    <col min="3" max="3" width="8.109375" customWidth="1"/>
    <col min="4" max="4" width="24" customWidth="1"/>
    <col min="5" max="5" width="10.6640625" customWidth="1"/>
    <col min="8" max="8" width="11.6640625" style="2" bestFit="1" customWidth="1"/>
    <col min="9" max="9" width="11.6640625" bestFit="1" customWidth="1"/>
  </cols>
  <sheetData>
    <row r="1" spans="1:9" x14ac:dyDescent="0.3">
      <c r="A1" t="s">
        <v>12</v>
      </c>
      <c r="D1" s="70" t="s">
        <v>179</v>
      </c>
      <c r="E1" s="70"/>
      <c r="F1" s="70"/>
      <c r="G1" s="70"/>
      <c r="H1" s="70"/>
      <c r="I1" s="8">
        <v>48000</v>
      </c>
    </row>
    <row r="2" spans="1:9" x14ac:dyDescent="0.3">
      <c r="A2" t="s">
        <v>13</v>
      </c>
      <c r="H2" s="71"/>
      <c r="I2" s="71"/>
    </row>
    <row r="4" spans="1:9" x14ac:dyDescent="0.3">
      <c r="A4" s="1"/>
      <c r="B4" t="s">
        <v>24</v>
      </c>
      <c r="C4" t="s">
        <v>25</v>
      </c>
      <c r="D4" t="s">
        <v>26</v>
      </c>
      <c r="H4" s="2" t="s">
        <v>27</v>
      </c>
    </row>
    <row r="5" spans="1:9" x14ac:dyDescent="0.3">
      <c r="A5" s="7"/>
      <c r="B5">
        <v>5541</v>
      </c>
      <c r="C5" s="1" t="s">
        <v>182</v>
      </c>
      <c r="D5" t="s">
        <v>183</v>
      </c>
      <c r="E5" t="s">
        <v>184</v>
      </c>
      <c r="H5" s="66">
        <v>2000</v>
      </c>
    </row>
    <row r="6" spans="1:9" x14ac:dyDescent="0.3">
      <c r="A6" s="7"/>
      <c r="B6">
        <v>5543</v>
      </c>
      <c r="C6" s="1" t="s">
        <v>185</v>
      </c>
      <c r="D6" t="s">
        <v>183</v>
      </c>
      <c r="E6" t="s">
        <v>184</v>
      </c>
      <c r="F6" s="15"/>
      <c r="H6" s="66">
        <v>2000</v>
      </c>
    </row>
    <row r="7" spans="1:9" x14ac:dyDescent="0.3">
      <c r="A7" s="7"/>
      <c r="B7">
        <v>5649</v>
      </c>
      <c r="C7" s="1" t="s">
        <v>194</v>
      </c>
      <c r="D7" t="s">
        <v>183</v>
      </c>
      <c r="E7" t="s">
        <v>184</v>
      </c>
      <c r="F7" s="24"/>
      <c r="H7" s="66">
        <v>2000</v>
      </c>
    </row>
    <row r="8" spans="1:9" x14ac:dyDescent="0.3">
      <c r="A8" s="7"/>
      <c r="B8">
        <v>5550</v>
      </c>
      <c r="C8" s="1" t="s">
        <v>195</v>
      </c>
      <c r="D8" t="s">
        <v>183</v>
      </c>
      <c r="E8" s="24" t="s">
        <v>184</v>
      </c>
      <c r="F8" s="15"/>
      <c r="H8" s="66">
        <v>2000</v>
      </c>
    </row>
    <row r="9" spans="1:9" x14ac:dyDescent="0.3">
      <c r="A9" s="7"/>
      <c r="B9">
        <v>5553</v>
      </c>
      <c r="C9" s="1" t="s">
        <v>196</v>
      </c>
      <c r="D9" t="s">
        <v>183</v>
      </c>
      <c r="E9" t="s">
        <v>184</v>
      </c>
      <c r="F9" s="24"/>
      <c r="H9" s="66">
        <v>2000</v>
      </c>
    </row>
    <row r="10" spans="1:9" x14ac:dyDescent="0.3">
      <c r="A10" s="7"/>
      <c r="B10">
        <v>5555</v>
      </c>
      <c r="C10" s="1" t="s">
        <v>197</v>
      </c>
      <c r="D10" t="s">
        <v>183</v>
      </c>
      <c r="E10" t="s">
        <v>184</v>
      </c>
      <c r="H10" s="13">
        <v>2000</v>
      </c>
    </row>
    <row r="11" spans="1:9" x14ac:dyDescent="0.3">
      <c r="A11" s="7"/>
      <c r="B11">
        <v>5559</v>
      </c>
      <c r="C11" s="1" t="s">
        <v>198</v>
      </c>
      <c r="D11" t="s">
        <v>183</v>
      </c>
      <c r="E11" s="24" t="s">
        <v>184</v>
      </c>
      <c r="F11" s="24"/>
      <c r="H11" s="66">
        <v>2000</v>
      </c>
    </row>
    <row r="12" spans="1:9" x14ac:dyDescent="0.3">
      <c r="A12" s="7"/>
      <c r="B12">
        <v>5562</v>
      </c>
      <c r="C12" s="1" t="s">
        <v>214</v>
      </c>
      <c r="D12" t="s">
        <v>183</v>
      </c>
      <c r="E12" s="24" t="s">
        <v>184</v>
      </c>
      <c r="F12" s="24"/>
      <c r="H12" s="66">
        <v>2000</v>
      </c>
    </row>
    <row r="13" spans="1:9" x14ac:dyDescent="0.3">
      <c r="A13" s="7"/>
      <c r="B13">
        <v>5565</v>
      </c>
      <c r="C13" s="1" t="s">
        <v>215</v>
      </c>
      <c r="D13" t="s">
        <v>183</v>
      </c>
      <c r="E13" s="24" t="s">
        <v>184</v>
      </c>
      <c r="H13" s="2">
        <v>2000</v>
      </c>
    </row>
    <row r="14" spans="1:9" x14ac:dyDescent="0.3">
      <c r="A14" s="7"/>
      <c r="B14">
        <v>5567</v>
      </c>
      <c r="C14" s="1" t="s">
        <v>216</v>
      </c>
      <c r="D14" t="s">
        <v>183</v>
      </c>
      <c r="E14" s="24" t="s">
        <v>184</v>
      </c>
      <c r="F14" s="24"/>
      <c r="H14" s="66">
        <v>2000</v>
      </c>
    </row>
    <row r="15" spans="1:9" x14ac:dyDescent="0.3">
      <c r="A15" s="7"/>
      <c r="B15">
        <v>5574</v>
      </c>
      <c r="C15" s="1" t="s">
        <v>226</v>
      </c>
      <c r="D15" t="s">
        <v>183</v>
      </c>
      <c r="E15" s="24" t="s">
        <v>184</v>
      </c>
      <c r="F15" s="24"/>
      <c r="H15" s="13">
        <v>2000</v>
      </c>
    </row>
    <row r="16" spans="1:9" x14ac:dyDescent="0.3">
      <c r="B16">
        <v>5576</v>
      </c>
      <c r="C16" s="1" t="s">
        <v>227</v>
      </c>
      <c r="D16" t="s">
        <v>183</v>
      </c>
      <c r="E16" s="24" t="s">
        <v>184</v>
      </c>
      <c r="F16" s="24"/>
      <c r="H16" s="66">
        <v>2000</v>
      </c>
    </row>
    <row r="17" spans="2:9" x14ac:dyDescent="0.3">
      <c r="B17">
        <v>5580</v>
      </c>
      <c r="C17" s="1" t="s">
        <v>230</v>
      </c>
      <c r="D17" t="s">
        <v>183</v>
      </c>
      <c r="E17" s="24" t="s">
        <v>184</v>
      </c>
      <c r="F17" s="24"/>
      <c r="H17" s="66">
        <v>2000</v>
      </c>
    </row>
    <row r="18" spans="2:9" x14ac:dyDescent="0.3">
      <c r="B18">
        <v>5587</v>
      </c>
      <c r="C18" s="1" t="s">
        <v>231</v>
      </c>
      <c r="D18" t="s">
        <v>183</v>
      </c>
      <c r="E18" s="24" t="s">
        <v>184</v>
      </c>
      <c r="H18" s="67">
        <v>2000</v>
      </c>
    </row>
    <row r="19" spans="2:9" x14ac:dyDescent="0.3">
      <c r="B19">
        <v>5590</v>
      </c>
      <c r="C19" s="1" t="s">
        <v>242</v>
      </c>
      <c r="D19" t="s">
        <v>183</v>
      </c>
      <c r="E19" s="24" t="s">
        <v>184</v>
      </c>
      <c r="H19" s="13">
        <v>2000</v>
      </c>
    </row>
    <row r="20" spans="2:9" x14ac:dyDescent="0.3">
      <c r="B20">
        <v>5596</v>
      </c>
      <c r="C20" s="1" t="s">
        <v>246</v>
      </c>
      <c r="D20" t="s">
        <v>183</v>
      </c>
      <c r="E20" s="24" t="s">
        <v>184</v>
      </c>
      <c r="H20" s="67">
        <v>2000</v>
      </c>
    </row>
    <row r="21" spans="2:9" x14ac:dyDescent="0.3">
      <c r="B21">
        <v>5599</v>
      </c>
      <c r="C21" s="1" t="s">
        <v>249</v>
      </c>
      <c r="D21" t="s">
        <v>183</v>
      </c>
      <c r="E21" s="24" t="s">
        <v>184</v>
      </c>
      <c r="H21" s="13">
        <v>2000</v>
      </c>
    </row>
    <row r="22" spans="2:9" x14ac:dyDescent="0.3">
      <c r="B22">
        <v>5601</v>
      </c>
      <c r="C22" s="1" t="s">
        <v>250</v>
      </c>
      <c r="D22" t="s">
        <v>183</v>
      </c>
      <c r="E22" s="24" t="s">
        <v>184</v>
      </c>
      <c r="H22" s="13">
        <v>2000</v>
      </c>
    </row>
    <row r="23" spans="2:9" x14ac:dyDescent="0.3">
      <c r="B23">
        <v>5610</v>
      </c>
      <c r="C23" s="1" t="s">
        <v>259</v>
      </c>
      <c r="D23" t="s">
        <v>183</v>
      </c>
      <c r="E23" s="24" t="s">
        <v>184</v>
      </c>
      <c r="H23" s="13">
        <v>2000</v>
      </c>
    </row>
    <row r="24" spans="2:9" x14ac:dyDescent="0.3">
      <c r="B24">
        <v>5615</v>
      </c>
      <c r="C24" s="1" t="s">
        <v>264</v>
      </c>
      <c r="D24" t="s">
        <v>183</v>
      </c>
      <c r="E24" s="24" t="s">
        <v>184</v>
      </c>
      <c r="H24" s="13">
        <v>2000</v>
      </c>
    </row>
    <row r="25" spans="2:9" x14ac:dyDescent="0.3">
      <c r="B25">
        <v>5621</v>
      </c>
      <c r="C25" s="1" t="s">
        <v>268</v>
      </c>
      <c r="D25" t="s">
        <v>183</v>
      </c>
      <c r="E25" s="24" t="s">
        <v>184</v>
      </c>
      <c r="H25" s="13">
        <v>2000</v>
      </c>
    </row>
    <row r="26" spans="2:9" x14ac:dyDescent="0.3">
      <c r="B26">
        <v>5624</v>
      </c>
      <c r="C26" s="1" t="s">
        <v>275</v>
      </c>
      <c r="D26" t="s">
        <v>183</v>
      </c>
      <c r="E26" s="24" t="s">
        <v>184</v>
      </c>
      <c r="F26" t="s">
        <v>276</v>
      </c>
      <c r="H26" s="13">
        <v>2000</v>
      </c>
    </row>
    <row r="27" spans="2:9" x14ac:dyDescent="0.3">
      <c r="B27">
        <v>5631</v>
      </c>
      <c r="C27" s="1" t="s">
        <v>282</v>
      </c>
      <c r="D27" t="s">
        <v>252</v>
      </c>
      <c r="E27" s="24" t="s">
        <v>184</v>
      </c>
      <c r="H27" s="13">
        <v>2000</v>
      </c>
    </row>
    <row r="28" spans="2:9" x14ac:dyDescent="0.3">
      <c r="C28" s="1"/>
      <c r="E28" s="24"/>
      <c r="H28" s="13"/>
      <c r="I28" s="2"/>
    </row>
    <row r="29" spans="2:9" x14ac:dyDescent="0.3">
      <c r="C29" s="1"/>
      <c r="E29" s="24"/>
      <c r="H29" s="13"/>
    </row>
    <row r="30" spans="2:9" x14ac:dyDescent="0.3">
      <c r="C30" s="1"/>
      <c r="E30" s="24"/>
      <c r="H30" s="13"/>
    </row>
    <row r="31" spans="2:9" x14ac:dyDescent="0.3">
      <c r="C31" s="1"/>
      <c r="E31" s="24"/>
      <c r="H31" s="13"/>
    </row>
    <row r="32" spans="2:9" x14ac:dyDescent="0.3">
      <c r="C32" s="1"/>
      <c r="E32" s="24"/>
      <c r="H32" s="13"/>
      <c r="I32" s="2"/>
    </row>
    <row r="33" spans="3:9" x14ac:dyDescent="0.3">
      <c r="C33" s="1"/>
      <c r="E33" s="24"/>
      <c r="H33" s="13"/>
    </row>
    <row r="34" spans="3:9" x14ac:dyDescent="0.3">
      <c r="C34" s="1"/>
      <c r="E34" s="24"/>
      <c r="H34" s="13"/>
    </row>
    <row r="35" spans="3:9" x14ac:dyDescent="0.3">
      <c r="C35" s="1"/>
      <c r="E35" s="24"/>
      <c r="H35" s="13"/>
    </row>
    <row r="36" spans="3:9" x14ac:dyDescent="0.3">
      <c r="C36" s="1"/>
      <c r="E36" s="24"/>
      <c r="H36" s="13"/>
    </row>
    <row r="37" spans="3:9" x14ac:dyDescent="0.3">
      <c r="C37" s="1"/>
      <c r="E37" s="24"/>
      <c r="H37" s="13"/>
    </row>
    <row r="38" spans="3:9" x14ac:dyDescent="0.3">
      <c r="C38" s="1"/>
      <c r="E38" s="24"/>
      <c r="H38" s="13"/>
    </row>
    <row r="39" spans="3:9" x14ac:dyDescent="0.3">
      <c r="C39" s="1"/>
      <c r="E39" s="24"/>
      <c r="H39" s="13"/>
    </row>
    <row r="40" spans="3:9" x14ac:dyDescent="0.3">
      <c r="C40" s="1"/>
      <c r="E40" s="24"/>
      <c r="H40" s="13"/>
    </row>
    <row r="41" spans="3:9" x14ac:dyDescent="0.3">
      <c r="C41" s="1"/>
      <c r="E41" s="24"/>
      <c r="H41" s="13"/>
    </row>
    <row r="42" spans="3:9" x14ac:dyDescent="0.3">
      <c r="C42" s="1"/>
      <c r="E42" s="24"/>
      <c r="H42" s="13"/>
    </row>
    <row r="43" spans="3:9" x14ac:dyDescent="0.3">
      <c r="C43" s="1"/>
      <c r="E43" s="24"/>
      <c r="H43" s="13"/>
    </row>
    <row r="44" spans="3:9" x14ac:dyDescent="0.3">
      <c r="C44" s="1"/>
      <c r="E44" s="24"/>
      <c r="H44" s="13"/>
      <c r="I44" s="2"/>
    </row>
    <row r="45" spans="3:9" x14ac:dyDescent="0.3">
      <c r="C45" s="1"/>
      <c r="E45" s="24"/>
      <c r="H45" s="13"/>
    </row>
    <row r="46" spans="3:9" x14ac:dyDescent="0.3">
      <c r="C46" s="1"/>
      <c r="E46" s="24"/>
      <c r="H46" s="13"/>
    </row>
    <row r="47" spans="3:9" x14ac:dyDescent="0.3">
      <c r="C47" s="1"/>
      <c r="E47" s="24"/>
      <c r="H47" s="13"/>
    </row>
    <row r="48" spans="3:9" x14ac:dyDescent="0.3">
      <c r="C48" s="1"/>
      <c r="E48" s="24"/>
      <c r="H48" s="13"/>
    </row>
    <row r="49" spans="3:9" x14ac:dyDescent="0.3">
      <c r="C49" s="1"/>
      <c r="E49" s="24"/>
      <c r="H49" s="13"/>
    </row>
    <row r="50" spans="3:9" x14ac:dyDescent="0.3">
      <c r="C50" s="1"/>
      <c r="E50" s="24"/>
      <c r="H50" s="13"/>
    </row>
    <row r="51" spans="3:9" x14ac:dyDescent="0.3">
      <c r="C51" s="1"/>
      <c r="E51" s="24"/>
      <c r="H51" s="13"/>
    </row>
    <row r="52" spans="3:9" x14ac:dyDescent="0.3">
      <c r="C52" s="1"/>
      <c r="E52" s="24"/>
      <c r="H52" s="13"/>
    </row>
    <row r="53" spans="3:9" x14ac:dyDescent="0.3">
      <c r="C53" s="1"/>
      <c r="E53" s="24"/>
      <c r="H53" s="13"/>
    </row>
    <row r="54" spans="3:9" x14ac:dyDescent="0.3">
      <c r="C54" s="1"/>
      <c r="E54" s="24"/>
      <c r="H54" s="13"/>
    </row>
    <row r="55" spans="3:9" x14ac:dyDescent="0.3">
      <c r="H55" s="13"/>
    </row>
    <row r="56" spans="3:9" x14ac:dyDescent="0.3">
      <c r="C56" s="1"/>
      <c r="E56" s="24"/>
      <c r="H56" s="13"/>
    </row>
    <row r="57" spans="3:9" x14ac:dyDescent="0.3">
      <c r="H57" s="13"/>
    </row>
    <row r="58" spans="3:9" x14ac:dyDescent="0.3">
      <c r="H58" s="13"/>
    </row>
    <row r="59" spans="3:9" x14ac:dyDescent="0.3">
      <c r="H59" s="13">
        <f>SUM(H5:H58)</f>
        <v>46000</v>
      </c>
      <c r="I59" s="2">
        <f>SUM(I1-H59)</f>
        <v>2000</v>
      </c>
    </row>
  </sheetData>
  <mergeCells count="2">
    <mergeCell ref="H2:I2"/>
    <mergeCell ref="D1:H1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tabSelected="1" workbookViewId="0">
      <selection activeCell="I1" sqref="I1"/>
    </sheetView>
  </sheetViews>
  <sheetFormatPr defaultRowHeight="14.4" x14ac:dyDescent="0.3"/>
  <cols>
    <col min="1" max="1" width="3.6640625" customWidth="1"/>
    <col min="2" max="2" width="9" customWidth="1"/>
    <col min="3" max="3" width="9.109375" style="1" customWidth="1"/>
    <col min="5" max="5" width="10" customWidth="1"/>
    <col min="6" max="6" width="13.6640625" customWidth="1"/>
    <col min="7" max="7" width="1.88671875" customWidth="1"/>
    <col min="8" max="8" width="10.88671875" style="2" customWidth="1"/>
    <col min="9" max="9" width="11.88671875" customWidth="1"/>
    <col min="10" max="10" width="17.6640625" customWidth="1"/>
  </cols>
  <sheetData>
    <row r="1" spans="1:9" x14ac:dyDescent="0.3">
      <c r="A1" t="s">
        <v>3</v>
      </c>
      <c r="D1" s="70" t="s">
        <v>179</v>
      </c>
      <c r="E1" s="70"/>
      <c r="F1" s="70"/>
      <c r="G1" s="70"/>
      <c r="H1" s="70"/>
      <c r="I1" s="8">
        <v>12455</v>
      </c>
    </row>
    <row r="2" spans="1:9" x14ac:dyDescent="0.3">
      <c r="A2" t="s">
        <v>4</v>
      </c>
    </row>
    <row r="4" spans="1:9" x14ac:dyDescent="0.3">
      <c r="A4" s="1"/>
      <c r="B4" t="s">
        <v>24</v>
      </c>
      <c r="C4" s="1" t="s">
        <v>25</v>
      </c>
      <c r="D4" t="s">
        <v>26</v>
      </c>
      <c r="H4" t="s">
        <v>27</v>
      </c>
    </row>
    <row r="5" spans="1:9" x14ac:dyDescent="0.3">
      <c r="A5" s="7"/>
      <c r="B5">
        <v>5547</v>
      </c>
      <c r="C5" s="1" t="s">
        <v>180</v>
      </c>
      <c r="D5" t="s">
        <v>45</v>
      </c>
      <c r="F5" t="s">
        <v>181</v>
      </c>
      <c r="H5" s="2">
        <v>51.94</v>
      </c>
    </row>
    <row r="6" spans="1:9" x14ac:dyDescent="0.3">
      <c r="A6" s="7"/>
      <c r="B6">
        <v>5557</v>
      </c>
      <c r="C6" s="1" t="s">
        <v>205</v>
      </c>
      <c r="D6" t="s">
        <v>206</v>
      </c>
      <c r="F6" t="s">
        <v>213</v>
      </c>
      <c r="H6" s="2">
        <v>250</v>
      </c>
    </row>
    <row r="7" spans="1:9" x14ac:dyDescent="0.3">
      <c r="A7" s="7"/>
      <c r="B7">
        <v>5561</v>
      </c>
      <c r="C7" s="1" t="s">
        <v>207</v>
      </c>
      <c r="D7" t="s">
        <v>206</v>
      </c>
      <c r="F7" t="s">
        <v>213</v>
      </c>
      <c r="H7" s="2">
        <v>150</v>
      </c>
    </row>
    <row r="8" spans="1:9" x14ac:dyDescent="0.3">
      <c r="A8" s="7"/>
      <c r="B8">
        <v>5586</v>
      </c>
      <c r="C8" s="1" t="s">
        <v>237</v>
      </c>
      <c r="D8" t="s">
        <v>238</v>
      </c>
      <c r="F8" t="s">
        <v>239</v>
      </c>
      <c r="H8" s="2">
        <v>328.91</v>
      </c>
    </row>
    <row r="9" spans="1:9" x14ac:dyDescent="0.3">
      <c r="A9" s="7"/>
      <c r="B9">
        <v>5589</v>
      </c>
      <c r="C9" s="1" t="s">
        <v>240</v>
      </c>
      <c r="D9" t="s">
        <v>238</v>
      </c>
      <c r="F9" t="s">
        <v>241</v>
      </c>
      <c r="H9" s="2">
        <v>326.16000000000003</v>
      </c>
    </row>
    <row r="10" spans="1:9" x14ac:dyDescent="0.3">
      <c r="A10" s="7"/>
      <c r="B10">
        <v>5595</v>
      </c>
      <c r="C10" s="1" t="s">
        <v>246</v>
      </c>
      <c r="D10" t="s">
        <v>238</v>
      </c>
      <c r="F10" t="s">
        <v>239</v>
      </c>
      <c r="H10" s="2">
        <v>84.39</v>
      </c>
    </row>
    <row r="11" spans="1:9" x14ac:dyDescent="0.3">
      <c r="A11" s="7"/>
      <c r="B11">
        <v>5591</v>
      </c>
      <c r="C11" s="1" t="s">
        <v>245</v>
      </c>
      <c r="D11" t="s">
        <v>247</v>
      </c>
      <c r="F11" t="s">
        <v>248</v>
      </c>
      <c r="H11" s="2">
        <v>200</v>
      </c>
    </row>
    <row r="12" spans="1:9" x14ac:dyDescent="0.3">
      <c r="A12" s="7"/>
      <c r="B12">
        <v>5603</v>
      </c>
      <c r="C12" s="1" t="s">
        <v>251</v>
      </c>
      <c r="D12" t="s">
        <v>252</v>
      </c>
      <c r="F12" t="s">
        <v>253</v>
      </c>
      <c r="H12" s="2">
        <v>74.75</v>
      </c>
    </row>
    <row r="13" spans="1:9" x14ac:dyDescent="0.3">
      <c r="A13" s="7"/>
      <c r="B13">
        <v>5604</v>
      </c>
      <c r="C13" s="1" t="s">
        <v>251</v>
      </c>
      <c r="D13" t="s">
        <v>254</v>
      </c>
      <c r="F13" t="s">
        <v>255</v>
      </c>
      <c r="H13" s="2">
        <v>3524</v>
      </c>
    </row>
    <row r="14" spans="1:9" x14ac:dyDescent="0.3">
      <c r="A14" s="7"/>
      <c r="B14">
        <v>5608</v>
      </c>
      <c r="C14" s="1" t="s">
        <v>256</v>
      </c>
      <c r="D14" t="s">
        <v>252</v>
      </c>
      <c r="F14" t="s">
        <v>239</v>
      </c>
      <c r="H14" s="2">
        <v>61.83</v>
      </c>
    </row>
    <row r="15" spans="1:9" x14ac:dyDescent="0.3">
      <c r="A15" s="7"/>
      <c r="B15">
        <v>5613</v>
      </c>
      <c r="C15" s="1" t="s">
        <v>259</v>
      </c>
      <c r="D15" t="s">
        <v>254</v>
      </c>
      <c r="F15" t="s">
        <v>260</v>
      </c>
      <c r="H15" s="2">
        <v>1180</v>
      </c>
    </row>
    <row r="16" spans="1:9" x14ac:dyDescent="0.3">
      <c r="A16" s="7"/>
      <c r="B16">
        <v>5614</v>
      </c>
      <c r="C16" s="1" t="s">
        <v>261</v>
      </c>
      <c r="D16" t="s">
        <v>254</v>
      </c>
      <c r="F16" t="s">
        <v>260</v>
      </c>
      <c r="H16" s="2">
        <v>2775</v>
      </c>
    </row>
    <row r="17" spans="1:9" x14ac:dyDescent="0.3">
      <c r="A17" s="7"/>
      <c r="B17">
        <v>5617</v>
      </c>
      <c r="C17" s="1" t="s">
        <v>262</v>
      </c>
      <c r="D17" t="s">
        <v>254</v>
      </c>
      <c r="F17" t="s">
        <v>260</v>
      </c>
      <c r="H17" s="2">
        <v>2000</v>
      </c>
    </row>
    <row r="18" spans="1:9" x14ac:dyDescent="0.3">
      <c r="A18" s="7"/>
      <c r="B18">
        <v>5619</v>
      </c>
      <c r="C18" s="1" t="s">
        <v>263</v>
      </c>
      <c r="D18" t="s">
        <v>254</v>
      </c>
      <c r="F18" t="s">
        <v>260</v>
      </c>
      <c r="H18" s="2">
        <v>1600</v>
      </c>
    </row>
    <row r="19" spans="1:9" x14ac:dyDescent="0.3">
      <c r="A19" s="7"/>
      <c r="B19">
        <v>5625</v>
      </c>
      <c r="C19" s="1" t="s">
        <v>270</v>
      </c>
      <c r="D19" t="s">
        <v>238</v>
      </c>
      <c r="F19" t="s">
        <v>271</v>
      </c>
      <c r="G19" s="13"/>
      <c r="H19" s="62">
        <v>287.25</v>
      </c>
    </row>
    <row r="20" spans="1:9" x14ac:dyDescent="0.3">
      <c r="A20" s="7"/>
      <c r="B20">
        <v>5627</v>
      </c>
      <c r="C20" s="1" t="s">
        <v>272</v>
      </c>
      <c r="D20" t="s">
        <v>238</v>
      </c>
      <c r="F20" t="s">
        <v>79</v>
      </c>
      <c r="H20" s="62">
        <v>50.39</v>
      </c>
    </row>
    <row r="21" spans="1:9" x14ac:dyDescent="0.3">
      <c r="A21" s="7"/>
      <c r="B21">
        <v>5628</v>
      </c>
      <c r="C21" s="1" t="s">
        <v>273</v>
      </c>
      <c r="D21" t="s">
        <v>252</v>
      </c>
      <c r="F21" t="s">
        <v>274</v>
      </c>
      <c r="H21" s="2">
        <v>169.95</v>
      </c>
    </row>
    <row r="22" spans="1:9" x14ac:dyDescent="0.3">
      <c r="A22" s="7"/>
      <c r="B22">
        <v>5630</v>
      </c>
      <c r="C22" s="1" t="s">
        <v>280</v>
      </c>
      <c r="D22" t="s">
        <v>252</v>
      </c>
      <c r="F22" t="s">
        <v>271</v>
      </c>
      <c r="H22" s="2">
        <v>191.33</v>
      </c>
    </row>
    <row r="23" spans="1:9" x14ac:dyDescent="0.3">
      <c r="A23" s="7"/>
      <c r="B23">
        <v>5633</v>
      </c>
      <c r="C23" s="1" t="s">
        <v>278</v>
      </c>
      <c r="D23" t="s">
        <v>252</v>
      </c>
      <c r="F23" t="s">
        <v>271</v>
      </c>
      <c r="H23" s="2">
        <v>135.25</v>
      </c>
    </row>
    <row r="24" spans="1:9" x14ac:dyDescent="0.3">
      <c r="A24" s="7"/>
      <c r="B24">
        <v>5635</v>
      </c>
      <c r="C24" s="1" t="s">
        <v>281</v>
      </c>
      <c r="D24" t="s">
        <v>252</v>
      </c>
      <c r="F24" t="s">
        <v>271</v>
      </c>
      <c r="H24" s="2">
        <v>186.6</v>
      </c>
    </row>
    <row r="25" spans="1:9" x14ac:dyDescent="0.3">
      <c r="A25" s="7"/>
      <c r="I25" s="55"/>
    </row>
    <row r="26" spans="1:9" x14ac:dyDescent="0.3">
      <c r="A26" s="7"/>
    </row>
    <row r="27" spans="1:9" x14ac:dyDescent="0.3">
      <c r="A27" s="7"/>
    </row>
    <row r="28" spans="1:9" x14ac:dyDescent="0.3">
      <c r="A28" s="7"/>
    </row>
    <row r="29" spans="1:9" x14ac:dyDescent="0.3">
      <c r="A29" s="7"/>
    </row>
    <row r="30" spans="1:9" x14ac:dyDescent="0.3">
      <c r="A30" s="7"/>
    </row>
    <row r="31" spans="1:9" x14ac:dyDescent="0.3">
      <c r="A31" s="7"/>
    </row>
    <row r="32" spans="1:9" x14ac:dyDescent="0.3">
      <c r="A32" s="7"/>
    </row>
    <row r="33" spans="1:10" x14ac:dyDescent="0.3">
      <c r="A33" s="7"/>
      <c r="I33" s="2"/>
    </row>
    <row r="34" spans="1:10" x14ac:dyDescent="0.3">
      <c r="A34" s="7"/>
      <c r="B34" s="64"/>
    </row>
    <row r="35" spans="1:10" x14ac:dyDescent="0.3">
      <c r="A35" s="7"/>
    </row>
    <row r="36" spans="1:10" x14ac:dyDescent="0.3">
      <c r="A36" s="7"/>
      <c r="I36" s="2"/>
    </row>
    <row r="37" spans="1:10" x14ac:dyDescent="0.3">
      <c r="I37" s="2"/>
    </row>
    <row r="45" spans="1:10" x14ac:dyDescent="0.3">
      <c r="H45"/>
      <c r="I45" s="2">
        <f>SUM(H5:H43)</f>
        <v>13627.75</v>
      </c>
      <c r="J45" s="75">
        <f>SUM(I1-I45)</f>
        <v>-1172.75</v>
      </c>
    </row>
    <row r="47" spans="1:10" x14ac:dyDescent="0.3">
      <c r="H47" s="4"/>
      <c r="I47" s="3"/>
    </row>
  </sheetData>
  <mergeCells count="1">
    <mergeCell ref="D1:H1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G6" sqref="G6"/>
    </sheetView>
  </sheetViews>
  <sheetFormatPr defaultRowHeight="14.4" x14ac:dyDescent="0.3"/>
  <cols>
    <col min="2" max="2" width="10.6640625" bestFit="1" customWidth="1"/>
    <col min="3" max="3" width="9.77734375" bestFit="1" customWidth="1"/>
    <col min="4" max="4" width="16.88671875" customWidth="1"/>
    <col min="5" max="5" width="11.6640625" customWidth="1"/>
    <col min="6" max="6" width="4.6640625" customWidth="1"/>
    <col min="7" max="7" width="6.21875" customWidth="1"/>
    <col min="8" max="9" width="10.6640625" bestFit="1" customWidth="1"/>
  </cols>
  <sheetData>
    <row r="1" spans="1:9" x14ac:dyDescent="0.3">
      <c r="A1" t="s">
        <v>5</v>
      </c>
      <c r="D1" s="70" t="s">
        <v>179</v>
      </c>
      <c r="E1" s="70"/>
      <c r="F1" s="70"/>
      <c r="G1" s="70"/>
      <c r="H1" s="70"/>
      <c r="I1" s="8">
        <v>1450</v>
      </c>
    </row>
    <row r="4" spans="1:9" x14ac:dyDescent="0.3">
      <c r="A4" s="1"/>
      <c r="B4" t="s">
        <v>24</v>
      </c>
      <c r="C4" t="s">
        <v>25</v>
      </c>
      <c r="D4" t="s">
        <v>26</v>
      </c>
      <c r="H4" t="s">
        <v>27</v>
      </c>
    </row>
    <row r="5" spans="1:9" x14ac:dyDescent="0.3">
      <c r="A5" s="7"/>
      <c r="B5">
        <v>5545</v>
      </c>
      <c r="C5" s="1" t="s">
        <v>188</v>
      </c>
      <c r="D5" t="s">
        <v>191</v>
      </c>
      <c r="E5" t="s">
        <v>192</v>
      </c>
      <c r="H5" s="2">
        <v>1455</v>
      </c>
    </row>
    <row r="6" spans="1:9" x14ac:dyDescent="0.3">
      <c r="C6" s="1"/>
      <c r="H6" s="2"/>
    </row>
    <row r="14" spans="1:9" x14ac:dyDescent="0.3">
      <c r="H14" s="3"/>
      <c r="I14" s="3"/>
    </row>
    <row r="15" spans="1:9" x14ac:dyDescent="0.3">
      <c r="H15" s="2">
        <f>SUM(H5:H14)</f>
        <v>1455</v>
      </c>
      <c r="I15" s="61">
        <f>SUM(I1-H15)</f>
        <v>-5</v>
      </c>
    </row>
  </sheetData>
  <mergeCells count="1">
    <mergeCell ref="D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workbookViewId="0">
      <selection activeCell="H10" sqref="H10"/>
    </sheetView>
  </sheetViews>
  <sheetFormatPr defaultRowHeight="14.4" x14ac:dyDescent="0.3"/>
  <cols>
    <col min="2" max="2" width="10.6640625" bestFit="1" customWidth="1"/>
    <col min="3" max="3" width="9.77734375" bestFit="1" customWidth="1"/>
    <col min="4" max="4" width="26.109375" customWidth="1"/>
    <col min="5" max="5" width="19" customWidth="1"/>
    <col min="6" max="6" width="2.77734375" customWidth="1"/>
    <col min="7" max="7" width="9.109375" hidden="1" customWidth="1"/>
    <col min="9" max="9" width="10.6640625" bestFit="1" customWidth="1"/>
  </cols>
  <sheetData>
    <row r="1" spans="1:9" x14ac:dyDescent="0.3">
      <c r="A1" t="s">
        <v>6</v>
      </c>
      <c r="D1" s="70" t="s">
        <v>179</v>
      </c>
      <c r="E1" s="70"/>
      <c r="F1" s="70"/>
      <c r="G1" s="70"/>
      <c r="H1" s="70"/>
      <c r="I1" s="8">
        <v>1000</v>
      </c>
    </row>
    <row r="3" spans="1:9" x14ac:dyDescent="0.3">
      <c r="A3" s="1"/>
      <c r="B3" t="s">
        <v>24</v>
      </c>
      <c r="C3" t="s">
        <v>25</v>
      </c>
      <c r="D3" t="s">
        <v>26</v>
      </c>
      <c r="H3" t="s">
        <v>27</v>
      </c>
    </row>
    <row r="4" spans="1:9" x14ac:dyDescent="0.3">
      <c r="B4">
        <v>5578</v>
      </c>
      <c r="C4" t="s">
        <v>228</v>
      </c>
      <c r="D4" t="s">
        <v>168</v>
      </c>
      <c r="H4" s="13">
        <v>119.83</v>
      </c>
    </row>
    <row r="5" spans="1:9" x14ac:dyDescent="0.3">
      <c r="A5" s="7"/>
      <c r="B5">
        <v>5588</v>
      </c>
      <c r="C5" s="1" t="s">
        <v>231</v>
      </c>
      <c r="D5" t="s">
        <v>169</v>
      </c>
      <c r="H5" s="13">
        <v>45</v>
      </c>
    </row>
    <row r="6" spans="1:9" x14ac:dyDescent="0.3">
      <c r="A6" s="7"/>
      <c r="B6">
        <v>2261</v>
      </c>
      <c r="C6" t="s">
        <v>244</v>
      </c>
      <c r="D6" t="s">
        <v>168</v>
      </c>
      <c r="H6" s="13"/>
    </row>
    <row r="7" spans="1:9" x14ac:dyDescent="0.3">
      <c r="D7" t="s">
        <v>169</v>
      </c>
      <c r="H7" s="13">
        <v>200</v>
      </c>
    </row>
    <row r="8" spans="1:9" x14ac:dyDescent="0.3">
      <c r="B8">
        <v>5607</v>
      </c>
      <c r="C8" t="s">
        <v>257</v>
      </c>
      <c r="D8" t="s">
        <v>168</v>
      </c>
      <c r="H8" s="13"/>
    </row>
    <row r="9" spans="1:9" x14ac:dyDescent="0.3">
      <c r="D9" t="s">
        <v>169</v>
      </c>
      <c r="H9" s="13">
        <v>210</v>
      </c>
    </row>
    <row r="10" spans="1:9" x14ac:dyDescent="0.3">
      <c r="H10" s="13"/>
    </row>
    <row r="11" spans="1:9" x14ac:dyDescent="0.3">
      <c r="H11" s="13"/>
    </row>
    <row r="12" spans="1:9" x14ac:dyDescent="0.3">
      <c r="H12" s="13"/>
    </row>
    <row r="13" spans="1:9" x14ac:dyDescent="0.3">
      <c r="H13" s="13"/>
    </row>
    <row r="14" spans="1:9" x14ac:dyDescent="0.3">
      <c r="G14" s="3"/>
      <c r="H14" s="59"/>
      <c r="I14" s="3"/>
    </row>
    <row r="15" spans="1:9" x14ac:dyDescent="0.3">
      <c r="H15" s="2">
        <f>SUM(H4:H14)</f>
        <v>574.82999999999993</v>
      </c>
      <c r="I15" s="2">
        <f>SUM(I1-H15)</f>
        <v>425.17000000000007</v>
      </c>
    </row>
  </sheetData>
  <mergeCells count="1">
    <mergeCell ref="D1:H1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8"/>
  <sheetViews>
    <sheetView workbookViewId="0">
      <selection activeCell="H16" sqref="H16"/>
    </sheetView>
  </sheetViews>
  <sheetFormatPr defaultRowHeight="14.4" x14ac:dyDescent="0.3"/>
  <cols>
    <col min="2" max="2" width="10.6640625" bestFit="1" customWidth="1"/>
    <col min="3" max="3" width="9.77734375" bestFit="1" customWidth="1"/>
    <col min="5" max="5" width="12.21875" customWidth="1"/>
    <col min="8" max="8" width="10.6640625" style="2" customWidth="1"/>
    <col min="9" max="9" width="12.109375" style="2" customWidth="1"/>
  </cols>
  <sheetData>
    <row r="1" spans="1:9" x14ac:dyDescent="0.3">
      <c r="A1" t="s">
        <v>7</v>
      </c>
      <c r="D1" s="70" t="s">
        <v>177</v>
      </c>
      <c r="E1" s="70"/>
      <c r="F1" s="70"/>
      <c r="G1" s="70"/>
      <c r="H1" s="70"/>
      <c r="I1" s="8">
        <v>1930</v>
      </c>
    </row>
    <row r="3" spans="1:9" x14ac:dyDescent="0.3">
      <c r="A3" s="1"/>
      <c r="B3" t="s">
        <v>24</v>
      </c>
      <c r="C3" t="s">
        <v>25</v>
      </c>
      <c r="D3" t="s">
        <v>26</v>
      </c>
      <c r="H3" s="2" t="s">
        <v>27</v>
      </c>
    </row>
    <row r="4" spans="1:9" x14ac:dyDescent="0.3">
      <c r="B4">
        <v>5554</v>
      </c>
      <c r="C4" t="s">
        <v>202</v>
      </c>
      <c r="D4" t="s">
        <v>45</v>
      </c>
      <c r="H4" s="2">
        <v>44.16</v>
      </c>
    </row>
    <row r="5" spans="1:9" x14ac:dyDescent="0.3">
      <c r="A5" s="7"/>
      <c r="B5">
        <v>5563</v>
      </c>
      <c r="C5" s="1" t="s">
        <v>203</v>
      </c>
      <c r="D5" t="s">
        <v>45</v>
      </c>
      <c r="F5" t="s">
        <v>211</v>
      </c>
      <c r="H5" s="2">
        <v>56.28</v>
      </c>
    </row>
    <row r="6" spans="1:9" x14ac:dyDescent="0.3">
      <c r="A6" s="7"/>
      <c r="B6">
        <v>5564</v>
      </c>
      <c r="C6" s="1" t="s">
        <v>203</v>
      </c>
      <c r="D6" t="s">
        <v>45</v>
      </c>
      <c r="F6" t="s">
        <v>212</v>
      </c>
      <c r="H6" s="2">
        <v>58.78</v>
      </c>
    </row>
    <row r="7" spans="1:9" x14ac:dyDescent="0.3">
      <c r="A7" s="7"/>
      <c r="B7">
        <v>5570</v>
      </c>
      <c r="C7" t="s">
        <v>218</v>
      </c>
      <c r="D7" t="s">
        <v>219</v>
      </c>
      <c r="F7" t="s">
        <v>220</v>
      </c>
      <c r="H7" s="2">
        <v>156</v>
      </c>
    </row>
    <row r="8" spans="1:9" x14ac:dyDescent="0.3">
      <c r="A8" s="7"/>
      <c r="B8">
        <v>5571</v>
      </c>
      <c r="C8" t="s">
        <v>218</v>
      </c>
      <c r="D8" t="s">
        <v>221</v>
      </c>
      <c r="F8" t="s">
        <v>222</v>
      </c>
      <c r="H8" s="2">
        <v>681.95</v>
      </c>
    </row>
    <row r="9" spans="1:9" x14ac:dyDescent="0.3">
      <c r="B9">
        <v>5572</v>
      </c>
      <c r="C9" t="s">
        <v>223</v>
      </c>
      <c r="D9" t="s">
        <v>45</v>
      </c>
      <c r="F9" t="s">
        <v>224</v>
      </c>
      <c r="H9" s="2">
        <v>116.04</v>
      </c>
    </row>
    <row r="10" spans="1:9" x14ac:dyDescent="0.3">
      <c r="B10">
        <v>5583</v>
      </c>
      <c r="C10" t="s">
        <v>234</v>
      </c>
      <c r="D10" t="s">
        <v>221</v>
      </c>
      <c r="F10" t="s">
        <v>222</v>
      </c>
      <c r="H10" s="2">
        <v>75.78</v>
      </c>
    </row>
    <row r="11" spans="1:9" x14ac:dyDescent="0.3">
      <c r="B11">
        <v>5598</v>
      </c>
      <c r="C11" t="s">
        <v>243</v>
      </c>
      <c r="D11" t="s">
        <v>45</v>
      </c>
      <c r="F11" t="s">
        <v>211</v>
      </c>
      <c r="H11" s="2">
        <v>86.09</v>
      </c>
    </row>
    <row r="12" spans="1:9" x14ac:dyDescent="0.3">
      <c r="B12">
        <v>5609</v>
      </c>
      <c r="C12" t="s">
        <v>258</v>
      </c>
      <c r="D12" t="s">
        <v>221</v>
      </c>
      <c r="F12" t="s">
        <v>222</v>
      </c>
      <c r="H12" s="2">
        <v>37.89</v>
      </c>
    </row>
    <row r="13" spans="1:9" x14ac:dyDescent="0.3">
      <c r="B13">
        <v>5612</v>
      </c>
      <c r="C13" t="s">
        <v>265</v>
      </c>
      <c r="D13" t="s">
        <v>221</v>
      </c>
      <c r="F13" t="s">
        <v>222</v>
      </c>
      <c r="H13" s="2">
        <v>108.24</v>
      </c>
    </row>
    <row r="14" spans="1:9" x14ac:dyDescent="0.3">
      <c r="B14">
        <v>5618</v>
      </c>
      <c r="C14" t="s">
        <v>266</v>
      </c>
      <c r="D14" t="s">
        <v>221</v>
      </c>
      <c r="F14" t="s">
        <v>222</v>
      </c>
      <c r="H14" s="2">
        <v>37.89</v>
      </c>
    </row>
    <row r="15" spans="1:9" x14ac:dyDescent="0.3">
      <c r="B15">
        <v>5634</v>
      </c>
      <c r="C15" t="s">
        <v>278</v>
      </c>
      <c r="D15" t="s">
        <v>45</v>
      </c>
      <c r="F15" t="s">
        <v>279</v>
      </c>
      <c r="H15" s="2">
        <v>9.6999999999999993</v>
      </c>
    </row>
    <row r="16" spans="1:9" x14ac:dyDescent="0.3">
      <c r="H16" s="2" t="s">
        <v>71</v>
      </c>
    </row>
    <row r="17" spans="8:9" x14ac:dyDescent="0.3">
      <c r="H17" s="4"/>
      <c r="I17" s="4"/>
    </row>
    <row r="18" spans="8:9" x14ac:dyDescent="0.3">
      <c r="H18" s="2">
        <f>SUM(H4:H17)</f>
        <v>1468.8000000000002</v>
      </c>
      <c r="I18" s="2">
        <f>SUM(I1-H18)</f>
        <v>461.19999999999982</v>
      </c>
    </row>
  </sheetData>
  <mergeCells count="1">
    <mergeCell ref="D1:H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9"/>
  <sheetViews>
    <sheetView workbookViewId="0">
      <selection activeCell="H17" sqref="H17"/>
    </sheetView>
  </sheetViews>
  <sheetFormatPr defaultRowHeight="14.4" x14ac:dyDescent="0.3"/>
  <cols>
    <col min="2" max="3" width="10.77734375" bestFit="1" customWidth="1"/>
    <col min="8" max="8" width="10.6640625" style="2" bestFit="1" customWidth="1"/>
    <col min="9" max="9" width="10.6640625" bestFit="1" customWidth="1"/>
  </cols>
  <sheetData>
    <row r="1" spans="1:9" x14ac:dyDescent="0.3">
      <c r="A1" t="s">
        <v>8</v>
      </c>
      <c r="D1" s="70" t="s">
        <v>179</v>
      </c>
      <c r="E1" s="70"/>
      <c r="F1" s="70"/>
      <c r="G1" s="70"/>
      <c r="H1" s="70"/>
      <c r="I1" s="8">
        <v>6650</v>
      </c>
    </row>
    <row r="2" spans="1:9" x14ac:dyDescent="0.3">
      <c r="A2" t="s">
        <v>14</v>
      </c>
      <c r="H2" s="71" t="s">
        <v>29</v>
      </c>
      <c r="I2" s="71"/>
    </row>
    <row r="4" spans="1:9" x14ac:dyDescent="0.3">
      <c r="A4" s="1"/>
      <c r="B4" t="s">
        <v>24</v>
      </c>
      <c r="C4" t="s">
        <v>25</v>
      </c>
      <c r="D4" t="s">
        <v>26</v>
      </c>
      <c r="H4" s="2" t="s">
        <v>27</v>
      </c>
    </row>
    <row r="5" spans="1:9" x14ac:dyDescent="0.3">
      <c r="B5">
        <v>5546</v>
      </c>
      <c r="C5" s="1" t="s">
        <v>193</v>
      </c>
      <c r="D5" t="s">
        <v>76</v>
      </c>
      <c r="H5" s="2">
        <v>554.16999999999996</v>
      </c>
    </row>
    <row r="6" spans="1:9" x14ac:dyDescent="0.3">
      <c r="B6">
        <v>5551</v>
      </c>
      <c r="C6" s="1" t="s">
        <v>195</v>
      </c>
      <c r="D6" t="s">
        <v>76</v>
      </c>
      <c r="H6" s="2">
        <v>554.16</v>
      </c>
    </row>
    <row r="7" spans="1:9" x14ac:dyDescent="0.3">
      <c r="B7">
        <v>5556</v>
      </c>
      <c r="C7" s="1" t="s">
        <v>197</v>
      </c>
      <c r="D7" t="s">
        <v>76</v>
      </c>
      <c r="H7" s="2">
        <v>554.1</v>
      </c>
    </row>
    <row r="8" spans="1:9" x14ac:dyDescent="0.3">
      <c r="B8">
        <v>5563</v>
      </c>
      <c r="C8" s="1" t="s">
        <v>199</v>
      </c>
      <c r="D8" t="s">
        <v>76</v>
      </c>
      <c r="H8" s="2">
        <v>554.1</v>
      </c>
    </row>
    <row r="9" spans="1:9" x14ac:dyDescent="0.3">
      <c r="B9">
        <v>5568</v>
      </c>
      <c r="C9" s="1" t="s">
        <v>216</v>
      </c>
      <c r="D9" t="s">
        <v>76</v>
      </c>
      <c r="H9" s="2">
        <v>554.16</v>
      </c>
    </row>
    <row r="10" spans="1:9" x14ac:dyDescent="0.3">
      <c r="B10">
        <v>5577</v>
      </c>
      <c r="C10" s="1" t="s">
        <v>227</v>
      </c>
      <c r="D10" t="s">
        <v>76</v>
      </c>
      <c r="H10" s="2">
        <v>554.16</v>
      </c>
    </row>
    <row r="11" spans="1:9" x14ac:dyDescent="0.3">
      <c r="B11">
        <v>5585</v>
      </c>
      <c r="C11" s="1" t="s">
        <v>236</v>
      </c>
      <c r="D11" t="s">
        <v>76</v>
      </c>
      <c r="H11" s="2">
        <v>554.16</v>
      </c>
    </row>
    <row r="12" spans="1:9" x14ac:dyDescent="0.3">
      <c r="B12">
        <v>5597</v>
      </c>
      <c r="C12" s="1" t="s">
        <v>242</v>
      </c>
      <c r="D12" t="s">
        <v>76</v>
      </c>
      <c r="H12" s="2">
        <v>554.16</v>
      </c>
    </row>
    <row r="13" spans="1:9" x14ac:dyDescent="0.3">
      <c r="B13">
        <v>5602</v>
      </c>
      <c r="C13" s="1" t="s">
        <v>250</v>
      </c>
      <c r="D13" t="s">
        <v>76</v>
      </c>
      <c r="H13" s="2">
        <v>554.16</v>
      </c>
    </row>
    <row r="14" spans="1:9" x14ac:dyDescent="0.3">
      <c r="B14">
        <v>5616</v>
      </c>
      <c r="C14" s="1" t="s">
        <v>264</v>
      </c>
      <c r="D14" t="s">
        <v>76</v>
      </c>
      <c r="H14" s="2">
        <v>554.16</v>
      </c>
    </row>
    <row r="15" spans="1:9" x14ac:dyDescent="0.3">
      <c r="B15">
        <v>5623</v>
      </c>
      <c r="C15" s="1" t="s">
        <v>269</v>
      </c>
      <c r="D15" t="s">
        <v>76</v>
      </c>
      <c r="H15" s="2">
        <v>554.16</v>
      </c>
    </row>
    <row r="16" spans="1:9" x14ac:dyDescent="0.3">
      <c r="C16" s="1"/>
      <c r="D16" t="s">
        <v>76</v>
      </c>
      <c r="H16" s="2">
        <v>554.35</v>
      </c>
    </row>
    <row r="17" spans="3:9" x14ac:dyDescent="0.3">
      <c r="C17" s="1"/>
    </row>
    <row r="18" spans="3:9" x14ac:dyDescent="0.3">
      <c r="H18" s="4"/>
      <c r="I18" s="3"/>
    </row>
    <row r="19" spans="3:9" x14ac:dyDescent="0.3">
      <c r="H19" s="2">
        <f>SUM(H5:H18)</f>
        <v>6649.9999999999991</v>
      </c>
      <c r="I19" s="2">
        <f>SUM(I1-H19)</f>
        <v>9.0949470177292824E-13</v>
      </c>
    </row>
  </sheetData>
  <mergeCells count="2">
    <mergeCell ref="H2:I2"/>
    <mergeCell ref="D1:H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ACCOUNTING</vt:lpstr>
      <vt:lpstr>DONATIONS</vt:lpstr>
      <vt:lpstr>BUILDING &amp; MAIN.</vt:lpstr>
      <vt:lpstr>GROUNDS CONTRACT</vt:lpstr>
      <vt:lpstr>GROUND MAIN</vt:lpstr>
      <vt:lpstr>INSURANCE</vt:lpstr>
      <vt:lpstr>LEGAL</vt:lpstr>
      <vt:lpstr>OFFICE SUPPLIES</vt:lpstr>
      <vt:lpstr>SECRETARY</vt:lpstr>
      <vt:lpstr>WATER</vt:lpstr>
      <vt:lpstr>STREET</vt:lpstr>
      <vt:lpstr>TAXES</vt:lpstr>
      <vt:lpstr>RECAP</vt:lpstr>
      <vt:lpstr>MONTHLY DEPOSITS</vt:lpstr>
      <vt:lpstr>RUNNING CK BALANCE</vt:lpstr>
      <vt:lpstr>NEW YEARS BUDGET FORM</vt:lpstr>
      <vt:lpstr>PAINT PROJECT</vt:lpstr>
      <vt:lpstr>PAINT 2019-2020</vt:lpstr>
      <vt:lpstr>PAVING PROJECT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Jarvis</dc:creator>
  <cp:lastModifiedBy>Leslie LeFebvere</cp:lastModifiedBy>
  <cp:lastPrinted>2023-04-17T16:28:43Z</cp:lastPrinted>
  <dcterms:created xsi:type="dcterms:W3CDTF">2009-06-29T21:01:21Z</dcterms:created>
  <dcterms:modified xsi:type="dcterms:W3CDTF">2023-04-17T16:29:15Z</dcterms:modified>
</cp:coreProperties>
</file>